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qxh22a/Downloads/"/>
    </mc:Choice>
  </mc:AlternateContent>
  <xr:revisionPtr revIDLastSave="0" documentId="13_ncr:1_{7DAFD258-47C9-704E-84A1-E33750F6BF2D}" xr6:coauthVersionLast="47" xr6:coauthVersionMax="47" xr10:uidLastSave="{00000000-0000-0000-0000-000000000000}"/>
  <bookViews>
    <workbookView xWindow="-30420" yWindow="-2120" windowWidth="20480" windowHeight="11940" activeTab="1" xr2:uid="{00000000-000D-0000-FFFF-FFFF00000000}"/>
  </bookViews>
  <sheets>
    <sheet name="Multi Yr" sheetId="1" r:id="rId1"/>
    <sheet name="Payroll" sheetId="2" r:id="rId2"/>
    <sheet name="Travel" sheetId="3" r:id="rId3"/>
    <sheet name="Snap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E12" i="2"/>
  <c r="G12" i="2"/>
  <c r="B24" i="4"/>
  <c r="T17" i="3"/>
  <c r="H17" i="3"/>
  <c r="M17" i="3" s="1"/>
  <c r="G17" i="3"/>
  <c r="J17" i="3" s="1"/>
  <c r="T16" i="3"/>
  <c r="H16" i="3"/>
  <c r="G16" i="3" s="1"/>
  <c r="J16" i="3" s="1"/>
  <c r="T15" i="3"/>
  <c r="H15" i="3"/>
  <c r="M15" i="3" s="1"/>
  <c r="T14" i="3"/>
  <c r="H14" i="3"/>
  <c r="M14" i="3" s="1"/>
  <c r="T13" i="3"/>
  <c r="H13" i="3"/>
  <c r="M13" i="3" s="1"/>
  <c r="G13" i="3"/>
  <c r="J13" i="3" s="1"/>
  <c r="T12" i="3"/>
  <c r="H12" i="3"/>
  <c r="M12" i="3" s="1"/>
  <c r="T11" i="3"/>
  <c r="H11" i="3"/>
  <c r="G11" i="3" s="1"/>
  <c r="J11" i="3" s="1"/>
  <c r="T10" i="3"/>
  <c r="H10" i="3"/>
  <c r="G10" i="3" s="1"/>
  <c r="J10" i="3" s="1"/>
  <c r="T9" i="3"/>
  <c r="H9" i="3"/>
  <c r="M9" i="3" s="1"/>
  <c r="T8" i="3"/>
  <c r="H8" i="3"/>
  <c r="G8" i="3" s="1"/>
  <c r="J8" i="3" s="1"/>
  <c r="T7" i="3"/>
  <c r="H7" i="3"/>
  <c r="M7" i="3" s="1"/>
  <c r="G7" i="3"/>
  <c r="J7" i="3" s="1"/>
  <c r="T6" i="3"/>
  <c r="H6" i="3"/>
  <c r="M6" i="3" s="1"/>
  <c r="T5" i="3"/>
  <c r="H5" i="3"/>
  <c r="M5" i="3" s="1"/>
  <c r="G5" i="3"/>
  <c r="J5" i="3" s="1"/>
  <c r="T4" i="3"/>
  <c r="H4" i="3"/>
  <c r="M4" i="3" s="1"/>
  <c r="T3" i="3"/>
  <c r="H3" i="3"/>
  <c r="M3" i="3" s="1"/>
  <c r="J36" i="2"/>
  <c r="J42" i="2" s="1"/>
  <c r="F36" i="2"/>
  <c r="F42" i="2" s="1"/>
  <c r="D36" i="2"/>
  <c r="D42" i="2" s="1"/>
  <c r="B36" i="2"/>
  <c r="B42" i="2" s="1"/>
  <c r="J32" i="2"/>
  <c r="H32" i="2"/>
  <c r="H38" i="2" s="1"/>
  <c r="F32" i="2"/>
  <c r="D32" i="2"/>
  <c r="D38" i="2" s="1"/>
  <c r="B32" i="2"/>
  <c r="J30" i="2"/>
  <c r="H30" i="2"/>
  <c r="H36" i="2" s="1"/>
  <c r="F30" i="2"/>
  <c r="D30" i="2"/>
  <c r="B30" i="2"/>
  <c r="E20" i="2"/>
  <c r="E25" i="2" s="1"/>
  <c r="J18" i="2"/>
  <c r="K18" i="2" s="1"/>
  <c r="H18" i="2"/>
  <c r="I18" i="2" s="1"/>
  <c r="F18" i="2"/>
  <c r="G18" i="2" s="1"/>
  <c r="D18" i="2"/>
  <c r="E18" i="2" s="1"/>
  <c r="E19" i="2" s="1"/>
  <c r="E23" i="2" s="1"/>
  <c r="B18" i="2"/>
  <c r="C18" i="2" s="1"/>
  <c r="K17" i="2"/>
  <c r="I17" i="2"/>
  <c r="G17" i="2"/>
  <c r="E17" i="2"/>
  <c r="C17" i="2"/>
  <c r="J13" i="2"/>
  <c r="H13" i="2"/>
  <c r="F13" i="2"/>
  <c r="D13" i="2"/>
  <c r="B13" i="2"/>
  <c r="K12" i="2"/>
  <c r="I12" i="2"/>
  <c r="K9" i="2"/>
  <c r="K13" i="2" s="1"/>
  <c r="K8" i="2"/>
  <c r="I8" i="2"/>
  <c r="I9" i="2" s="1"/>
  <c r="G8" i="2"/>
  <c r="G9" i="2" s="1"/>
  <c r="E8" i="2"/>
  <c r="E9" i="2" s="1"/>
  <c r="E11" i="2" s="1"/>
  <c r="C8" i="2"/>
  <c r="C9" i="2" s="1"/>
  <c r="K6" i="2"/>
  <c r="I6" i="2"/>
  <c r="G6" i="2"/>
  <c r="E6" i="2"/>
  <c r="C6" i="2"/>
  <c r="A1" i="2"/>
  <c r="H30" i="1"/>
  <c r="G27" i="1"/>
  <c r="F27" i="1"/>
  <c r="D27" i="1"/>
  <c r="C27" i="1"/>
  <c r="D25" i="1"/>
  <c r="C25" i="1"/>
  <c r="C29" i="1" s="1"/>
  <c r="H23" i="1"/>
  <c r="H22" i="1"/>
  <c r="H21" i="1"/>
  <c r="H20" i="1"/>
  <c r="H19" i="1"/>
  <c r="H18" i="1"/>
  <c r="H17" i="1"/>
  <c r="H16" i="1"/>
  <c r="H15" i="1"/>
  <c r="G12" i="1"/>
  <c r="F12" i="1"/>
  <c r="E12" i="1"/>
  <c r="H11" i="1"/>
  <c r="H10" i="1"/>
  <c r="H9" i="1"/>
  <c r="H12" i="1" s="1"/>
  <c r="G6" i="1"/>
  <c r="G25" i="1" s="1"/>
  <c r="G29" i="1" s="1"/>
  <c r="F6" i="1"/>
  <c r="F25" i="1" s="1"/>
  <c r="E6" i="1"/>
  <c r="H5" i="1"/>
  <c r="H4" i="1"/>
  <c r="H3" i="1"/>
  <c r="K11" i="2" l="1"/>
  <c r="M11" i="3"/>
  <c r="M16" i="3"/>
  <c r="G15" i="3"/>
  <c r="J15" i="3" s="1"/>
  <c r="G3" i="3"/>
  <c r="J3" i="3" s="1"/>
  <c r="G6" i="3"/>
  <c r="J6" i="3" s="1"/>
  <c r="G9" i="3"/>
  <c r="J9" i="3" s="1"/>
  <c r="G14" i="3"/>
  <c r="J14" i="3" s="1"/>
  <c r="M10" i="3"/>
  <c r="M8" i="3"/>
  <c r="F48" i="2"/>
  <c r="F29" i="1"/>
  <c r="E31" i="2"/>
  <c r="E37" i="2" s="1"/>
  <c r="E43" i="2" s="1"/>
  <c r="E49" i="2" s="1"/>
  <c r="E26" i="2"/>
  <c r="E55" i="2"/>
  <c r="I19" i="2"/>
  <c r="I23" i="2" s="1"/>
  <c r="I20" i="2"/>
  <c r="I25" i="2" s="1"/>
  <c r="K20" i="2"/>
  <c r="K25" i="2" s="1"/>
  <c r="K19" i="2"/>
  <c r="K23" i="2" s="1"/>
  <c r="J48" i="2"/>
  <c r="H44" i="2"/>
  <c r="I11" i="2"/>
  <c r="I13" i="2"/>
  <c r="I15" i="2"/>
  <c r="E38" i="2"/>
  <c r="D44" i="2"/>
  <c r="C13" i="2"/>
  <c r="C11" i="2"/>
  <c r="C15" i="2"/>
  <c r="C19" i="2"/>
  <c r="C23" i="2" s="1"/>
  <c r="C20" i="2"/>
  <c r="C25" i="2" s="1"/>
  <c r="H6" i="1"/>
  <c r="B48" i="2"/>
  <c r="G11" i="2"/>
  <c r="G13" i="2"/>
  <c r="E24" i="2"/>
  <c r="E29" i="2"/>
  <c r="D29" i="1"/>
  <c r="G15" i="2"/>
  <c r="G19" i="2"/>
  <c r="G23" i="2" s="1"/>
  <c r="G20" i="2"/>
  <c r="G25" i="2" s="1"/>
  <c r="H42" i="2"/>
  <c r="D48" i="2"/>
  <c r="E27" i="1"/>
  <c r="E13" i="2"/>
  <c r="E15" i="2"/>
  <c r="B38" i="2"/>
  <c r="J38" i="2"/>
  <c r="G4" i="3"/>
  <c r="J4" i="3" s="1"/>
  <c r="G12" i="3"/>
  <c r="J12" i="3" s="1"/>
  <c r="K15" i="2"/>
  <c r="F38" i="2"/>
  <c r="E25" i="1"/>
  <c r="E29" i="1" s="1"/>
  <c r="H50" i="2" l="1"/>
  <c r="E32" i="2"/>
  <c r="E33" i="2" s="1"/>
  <c r="K29" i="2"/>
  <c r="K24" i="2"/>
  <c r="H29" i="1"/>
  <c r="I26" i="2"/>
  <c r="I31" i="2"/>
  <c r="F44" i="2"/>
  <c r="E35" i="2"/>
  <c r="E30" i="2"/>
  <c r="I24" i="2"/>
  <c r="I29" i="2"/>
  <c r="I27" i="2"/>
  <c r="B44" i="2"/>
  <c r="E44" i="2"/>
  <c r="E56" i="2" s="1"/>
  <c r="D50" i="2"/>
  <c r="E50" i="2" s="1"/>
  <c r="J44" i="2"/>
  <c r="H25" i="1"/>
  <c r="H27" i="1"/>
  <c r="H48" i="2"/>
  <c r="E27" i="2"/>
  <c r="G31" i="2"/>
  <c r="G26" i="2"/>
  <c r="G24" i="2"/>
  <c r="G29" i="2"/>
  <c r="L25" i="2"/>
  <c r="C31" i="2"/>
  <c r="C26" i="2"/>
  <c r="K31" i="2"/>
  <c r="K26" i="2"/>
  <c r="C29" i="2"/>
  <c r="C24" i="2"/>
  <c r="C27" i="2"/>
  <c r="L23" i="2"/>
  <c r="E41" i="2" l="1"/>
  <c r="E36" i="2"/>
  <c r="G37" i="2"/>
  <c r="G32" i="2"/>
  <c r="J50" i="2"/>
  <c r="B50" i="2"/>
  <c r="K27" i="2"/>
  <c r="M27" i="2"/>
  <c r="L27" i="2"/>
  <c r="O27" i="2" s="1"/>
  <c r="L26" i="2"/>
  <c r="L31" i="2"/>
  <c r="C37" i="2"/>
  <c r="C32" i="2"/>
  <c r="F50" i="2"/>
  <c r="L29" i="2"/>
  <c r="C35" i="2"/>
  <c r="C30" i="2"/>
  <c r="C33" i="2" s="1"/>
  <c r="L24" i="2"/>
  <c r="K35" i="2"/>
  <c r="K30" i="2"/>
  <c r="K33" i="2"/>
  <c r="G27" i="2"/>
  <c r="G35" i="2"/>
  <c r="G30" i="2"/>
  <c r="I33" i="2"/>
  <c r="I35" i="2"/>
  <c r="I30" i="2"/>
  <c r="I37" i="2"/>
  <c r="I32" i="2"/>
  <c r="K37" i="2"/>
  <c r="K32" i="2"/>
  <c r="L35" i="2" l="1"/>
  <c r="C41" i="2"/>
  <c r="C39" i="2"/>
  <c r="C36" i="2"/>
  <c r="K43" i="2"/>
  <c r="K38" i="2"/>
  <c r="I39" i="2"/>
  <c r="I41" i="2"/>
  <c r="I36" i="2"/>
  <c r="G43" i="2"/>
  <c r="G38" i="2"/>
  <c r="G33" i="2"/>
  <c r="M33" i="2"/>
  <c r="K41" i="2"/>
  <c r="K36" i="2"/>
  <c r="K39" i="2" s="1"/>
  <c r="N27" i="2"/>
  <c r="C13" i="1" s="1"/>
  <c r="L32" i="2"/>
  <c r="G41" i="2"/>
  <c r="G36" i="2"/>
  <c r="C43" i="2"/>
  <c r="L37" i="2"/>
  <c r="C38" i="2"/>
  <c r="E39" i="2"/>
  <c r="I43" i="2"/>
  <c r="I38" i="2"/>
  <c r="L30" i="2"/>
  <c r="E47" i="2"/>
  <c r="E42" i="2"/>
  <c r="E45" i="2" s="1"/>
  <c r="C53" i="2" l="1"/>
  <c r="K49" i="2"/>
  <c r="K44" i="2"/>
  <c r="E51" i="2"/>
  <c r="E48" i="2"/>
  <c r="E54" i="2" s="1"/>
  <c r="E53" i="2"/>
  <c r="E57" i="2" s="1"/>
  <c r="K47" i="2"/>
  <c r="K42" i="2"/>
  <c r="K45" i="2" s="1"/>
  <c r="I49" i="2"/>
  <c r="I50" i="2" s="1"/>
  <c r="I44" i="2"/>
  <c r="G47" i="2"/>
  <c r="G42" i="2"/>
  <c r="G45" i="2" s="1"/>
  <c r="G53" i="2"/>
  <c r="I47" i="2"/>
  <c r="I42" i="2"/>
  <c r="L41" i="2"/>
  <c r="C47" i="2"/>
  <c r="C42" i="2"/>
  <c r="M39" i="2"/>
  <c r="E7" i="1" s="1"/>
  <c r="L38" i="2"/>
  <c r="L39" i="2" s="1"/>
  <c r="O39" i="2" s="1"/>
  <c r="N33" i="2"/>
  <c r="D13" i="1" s="1"/>
  <c r="L43" i="2"/>
  <c r="C49" i="2"/>
  <c r="C44" i="2"/>
  <c r="C55" i="2"/>
  <c r="G49" i="2"/>
  <c r="G44" i="2"/>
  <c r="I56" i="2"/>
  <c r="G39" i="2"/>
  <c r="L33" i="2"/>
  <c r="O33" i="2" s="1"/>
  <c r="L36" i="2"/>
  <c r="G55" i="2" l="1"/>
  <c r="G50" i="2"/>
  <c r="G56" i="2" s="1"/>
  <c r="I48" i="2"/>
  <c r="I54" i="2" s="1"/>
  <c r="K55" i="2"/>
  <c r="L55" i="2" s="1"/>
  <c r="K50" i="2"/>
  <c r="K56" i="2" s="1"/>
  <c r="L42" i="2"/>
  <c r="N39" i="2"/>
  <c r="E13" i="1" s="1"/>
  <c r="L49" i="2"/>
  <c r="C50" i="2"/>
  <c r="C51" i="2"/>
  <c r="L47" i="2"/>
  <c r="C48" i="2"/>
  <c r="I53" i="2"/>
  <c r="K48" i="2"/>
  <c r="K54" i="2" s="1"/>
  <c r="K53" i="2"/>
  <c r="M45" i="2"/>
  <c r="F7" i="1" s="1"/>
  <c r="G48" i="2"/>
  <c r="G51" i="2" s="1"/>
  <c r="I45" i="2"/>
  <c r="L53" i="2"/>
  <c r="L44" i="2"/>
  <c r="L45" i="2" s="1"/>
  <c r="O45" i="2" s="1"/>
  <c r="C45" i="2"/>
  <c r="I55" i="2"/>
  <c r="M51" i="2" l="1"/>
  <c r="G7" i="1" s="1"/>
  <c r="M57" i="2"/>
  <c r="H7" i="1" s="1"/>
  <c r="I51" i="2"/>
  <c r="K57" i="2"/>
  <c r="K51" i="2"/>
  <c r="I57" i="2"/>
  <c r="G54" i="2"/>
  <c r="G57" i="2" s="1"/>
  <c r="N45" i="2"/>
  <c r="F13" i="1" s="1"/>
  <c r="L50" i="2"/>
  <c r="C56" i="2"/>
  <c r="L56" i="2" s="1"/>
  <c r="L48" i="2"/>
  <c r="C54" i="2"/>
  <c r="L54" i="2" l="1"/>
  <c r="C57" i="2"/>
  <c r="N51" i="2"/>
  <c r="G13" i="1" s="1"/>
  <c r="L51" i="2"/>
  <c r="O51" i="2" s="1"/>
  <c r="N57" i="2" l="1"/>
  <c r="H13" i="1" s="1"/>
  <c r="L57" i="2"/>
  <c r="O5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2" authorId="0" shapeId="0" xr:uid="{00000000-0006-0000-0100-000001000000}">
      <text>
        <r>
          <rPr>
            <sz val="11"/>
            <color rgb="FF000000"/>
            <rFont val="Calibri"/>
            <family val="2"/>
          </rPr>
          <t xml:space="preserve">Walt Wilkinson:
</t>
        </r>
        <r>
          <rPr>
            <sz val="11"/>
            <color rgb="FF000000"/>
            <rFont val="Calibri"/>
            <family val="2"/>
          </rPr>
          <t>Hours</t>
        </r>
      </text>
    </comment>
    <comment ref="B23" authorId="0" shapeId="0" xr:uid="{00000000-0006-0000-0100-000002000000}">
      <text>
        <r>
          <rPr>
            <sz val="11"/>
            <color theme="1"/>
            <rFont val="Calibri"/>
            <scheme val="minor"/>
          </rPr>
          <t>Raymond Wilkinson:
Pay raise</t>
        </r>
      </text>
    </comment>
    <comment ref="D23" authorId="0" shapeId="0" xr:uid="{00000000-0006-0000-0100-000003000000}">
      <text>
        <r>
          <rPr>
            <sz val="11"/>
            <color theme="1"/>
            <rFont val="Calibri"/>
            <scheme val="minor"/>
          </rPr>
          <t>Raymond Wilkinson:
Pay raise</t>
        </r>
      </text>
    </comment>
    <comment ref="F23" authorId="0" shapeId="0" xr:uid="{00000000-0006-0000-0100-000004000000}">
      <text>
        <r>
          <rPr>
            <sz val="11"/>
            <color theme="1"/>
            <rFont val="Calibri"/>
            <scheme val="minor"/>
          </rPr>
          <t>Raymond Wilkinson:
Pay raise</t>
        </r>
      </text>
    </comment>
    <comment ref="H23" authorId="0" shapeId="0" xr:uid="{00000000-0006-0000-0100-000005000000}">
      <text>
        <r>
          <rPr>
            <sz val="11"/>
            <color theme="1"/>
            <rFont val="Calibri"/>
            <scheme val="minor"/>
          </rPr>
          <t>Raymond Wilkinson:
Pay raise</t>
        </r>
      </text>
    </comment>
    <comment ref="J23" authorId="0" shapeId="0" xr:uid="{00000000-0006-0000-0100-000006000000}">
      <text>
        <r>
          <rPr>
            <sz val="11"/>
            <color theme="1"/>
            <rFont val="Calibri"/>
            <scheme val="minor"/>
          </rPr>
          <t>Raymond Wilkinson:
Pay raise</t>
        </r>
      </text>
    </comment>
  </commentList>
</comments>
</file>

<file path=xl/sharedStrings.xml><?xml version="1.0" encoding="utf-8"?>
<sst xmlns="http://schemas.openxmlformats.org/spreadsheetml/2006/main" count="230" uniqueCount="161">
  <si>
    <t>Grant Title</t>
  </si>
  <si>
    <t>Date</t>
  </si>
  <si>
    <t>Calc Type</t>
  </si>
  <si>
    <t>Expense Type</t>
  </si>
  <si>
    <t>Year 1</t>
  </si>
  <si>
    <t>Year 2</t>
  </si>
  <si>
    <t>Year 3</t>
  </si>
  <si>
    <t>Year 4</t>
  </si>
  <si>
    <t>Year 5</t>
  </si>
  <si>
    <t>Total</t>
  </si>
  <si>
    <t>Comments</t>
  </si>
  <si>
    <t>IDC Base</t>
  </si>
  <si>
    <t>Salary - Faculty</t>
  </si>
  <si>
    <t>Salary - Staff</t>
  </si>
  <si>
    <t>Salary - Other</t>
  </si>
  <si>
    <t>Total Salary</t>
  </si>
  <si>
    <t>Check</t>
  </si>
  <si>
    <t>IDC Excluded</t>
  </si>
  <si>
    <t>Fringe Benefits - Faculty</t>
  </si>
  <si>
    <t>Fringe Benefits - Staff</t>
  </si>
  <si>
    <t>Fringe Benefits - Other</t>
  </si>
  <si>
    <t>Total Fringe</t>
  </si>
  <si>
    <t>Staff Travel</t>
  </si>
  <si>
    <t>Materials/Supplies</t>
  </si>
  <si>
    <t>Other Supplies</t>
  </si>
  <si>
    <t>Participant Travel</t>
  </si>
  <si>
    <t>Consultant Services</t>
  </si>
  <si>
    <t>Tuition &amp; Scholarships</t>
  </si>
  <si>
    <t>Equipment</t>
  </si>
  <si>
    <t>Capital</t>
  </si>
  <si>
    <t>Rental</t>
  </si>
  <si>
    <t xml:space="preserve">participant </t>
  </si>
  <si>
    <t>All Regular</t>
  </si>
  <si>
    <t>Total Direct Costs (TDC)</t>
  </si>
  <si>
    <t>Indirect Cost (IC)</t>
  </si>
  <si>
    <t>Total Project Costs</t>
  </si>
  <si>
    <t>Total Budget</t>
  </si>
  <si>
    <t>Professor</t>
  </si>
  <si>
    <t>Staff Position</t>
  </si>
  <si>
    <t>Student Employees</t>
  </si>
  <si>
    <t>Employee ID</t>
  </si>
  <si>
    <t>Type</t>
  </si>
  <si>
    <t>Inputs</t>
  </si>
  <si>
    <t>Calculations</t>
  </si>
  <si>
    <t>Position</t>
  </si>
  <si>
    <t>FF</t>
  </si>
  <si>
    <t>EF</t>
  </si>
  <si>
    <t>SR</t>
  </si>
  <si>
    <t>Job Type</t>
  </si>
  <si>
    <t>Faculty Fulltime</t>
  </si>
  <si>
    <t>Exempt Full-time</t>
  </si>
  <si>
    <t>Student Workers</t>
  </si>
  <si>
    <t>Base Annual Contract</t>
  </si>
  <si>
    <t>NBAJOBS Annual Salary</t>
  </si>
  <si>
    <t>Per Semester</t>
  </si>
  <si>
    <t>Salary Breakdown</t>
  </si>
  <si>
    <t>Payroll Monthly</t>
  </si>
  <si>
    <t>Hourly Rate</t>
  </si>
  <si>
    <t>Assign Salary Bi-Weekly</t>
  </si>
  <si>
    <t>Total Semester Fringe</t>
  </si>
  <si>
    <t>Walt Review</t>
  </si>
  <si>
    <t>Monthly Breakdown</t>
  </si>
  <si>
    <t>Academic Project Mths</t>
  </si>
  <si>
    <t>Summer Project Mths</t>
  </si>
  <si>
    <t>Salary</t>
  </si>
  <si>
    <t>Benefits</t>
  </si>
  <si>
    <t>Year Totals</t>
  </si>
  <si>
    <t>Subtotal</t>
  </si>
  <si>
    <t>Academic Salary Mod</t>
  </si>
  <si>
    <t>Academic Benefits</t>
  </si>
  <si>
    <t>Summer Salary Mod</t>
  </si>
  <si>
    <t>Summer Benefits</t>
  </si>
  <si>
    <t>Year 1 Totals</t>
  </si>
  <si>
    <t>Year 2 Totals</t>
  </si>
  <si>
    <t>Year 3 Totals</t>
  </si>
  <si>
    <t>Year 4 Totals</t>
  </si>
  <si>
    <t>Year 5 Totals</t>
  </si>
  <si>
    <t>Grand Total</t>
  </si>
  <si>
    <t>Travel Requests</t>
  </si>
  <si>
    <t>GSA Per Diem</t>
  </si>
  <si>
    <t>Input</t>
  </si>
  <si>
    <t>Calc</t>
  </si>
  <si>
    <t>Calculation</t>
  </si>
  <si>
    <t>Request</t>
  </si>
  <si>
    <t>Description</t>
  </si>
  <si>
    <t>Grant Name</t>
  </si>
  <si>
    <t>Request Name</t>
  </si>
  <si>
    <t>Destination City</t>
  </si>
  <si>
    <t># of People</t>
  </si>
  <si>
    <t>Start Date</t>
  </si>
  <si>
    <t>End Date</t>
  </si>
  <si>
    <t># Days</t>
  </si>
  <si>
    <t># Nights</t>
  </si>
  <si>
    <t>GSA M&amp;I Rate</t>
  </si>
  <si>
    <t>GSA Total Meals</t>
  </si>
  <si>
    <t>Calc Total Meals</t>
  </si>
  <si>
    <t>GSA Hotel Rate</t>
  </si>
  <si>
    <t>GSA Total Hotel</t>
  </si>
  <si>
    <t>Total Hotel Expense</t>
  </si>
  <si>
    <t>Vehicle Type</t>
  </si>
  <si>
    <t>Total Vehicle Expense</t>
  </si>
  <si>
    <t>Total Airline Expense</t>
  </si>
  <si>
    <t>Other Type</t>
  </si>
  <si>
    <t>Total Other Expense</t>
  </si>
  <si>
    <t>Bluenotes IEBP 23-0041-P0001</t>
  </si>
  <si>
    <t>ORSP Snapshot Summary</t>
  </si>
  <si>
    <t>2/16/23 Meeting Notes:</t>
  </si>
  <si>
    <t>Banner Fund #</t>
  </si>
  <si>
    <t>314517-24600-xxxx-40</t>
  </si>
  <si>
    <t>Walt and Lynn to Budget Accounts after revision</t>
  </si>
  <si>
    <t>Indirect Cost Rate</t>
  </si>
  <si>
    <t>Cost Share</t>
  </si>
  <si>
    <t>N/A</t>
  </si>
  <si>
    <t>Contacts:</t>
  </si>
  <si>
    <t>Grant Manager Contact</t>
  </si>
  <si>
    <t>Yeona Jang</t>
  </si>
  <si>
    <t>yjang@explorance.com</t>
  </si>
  <si>
    <t>Principal Investigator</t>
  </si>
  <si>
    <t>Marisa Beard</t>
  </si>
  <si>
    <t>mlb14d@acu.edu</t>
  </si>
  <si>
    <t>Co-Investigator</t>
  </si>
  <si>
    <t>Stephen Rektenwald</t>
  </si>
  <si>
    <t>smr97a@acu.edu</t>
  </si>
  <si>
    <t>Admin/Records Manager</t>
  </si>
  <si>
    <t>Penny Ruot</t>
  </si>
  <si>
    <t>psr08a@acu.edu</t>
  </si>
  <si>
    <t>Grant Accountant</t>
  </si>
  <si>
    <t>Walt Wilkinson</t>
  </si>
  <si>
    <t>rww08b@acu.edu</t>
  </si>
  <si>
    <t>Accounting Liaison</t>
  </si>
  <si>
    <t>Lynn Fitzgerald</t>
  </si>
  <si>
    <t>clf09a@acu.edu</t>
  </si>
  <si>
    <t>Director of ORSP</t>
  </si>
  <si>
    <t>Qi Hang</t>
  </si>
  <si>
    <t>qxh22a@acu.edu</t>
  </si>
  <si>
    <t>Current Dates:</t>
  </si>
  <si>
    <t>Anticipated Project Start</t>
  </si>
  <si>
    <t>Original End Date</t>
  </si>
  <si>
    <t>Milestone Reports?</t>
  </si>
  <si>
    <t>Yes</t>
  </si>
  <si>
    <t>Qi to aid in report submissions</t>
  </si>
  <si>
    <t>Current Adopted Budget:</t>
  </si>
  <si>
    <t>Headset and Immersive Bible software</t>
  </si>
  <si>
    <t>6411 Education Technology</t>
  </si>
  <si>
    <t>Already purchased Headset - Marisa to reclass to grant</t>
  </si>
  <si>
    <t>Immersive Bible software renewal</t>
  </si>
  <si>
    <t>6566 Software</t>
  </si>
  <si>
    <t>Additional context may be required for account</t>
  </si>
  <si>
    <t>BlueNotes Global Conference travel (2500) X 2</t>
  </si>
  <si>
    <t>N/A - No Cost Required</t>
  </si>
  <si>
    <t>Marisa to provide reclass of budget &amp; submit w/ Qi</t>
  </si>
  <si>
    <t>Student Rewards for survey completion</t>
  </si>
  <si>
    <t>Depending on rewards</t>
  </si>
  <si>
    <t>Marisa to review w/ Walt Appendix D: Cost Allowability</t>
  </si>
  <si>
    <t>Faculty Supplemental Pay X 3</t>
  </si>
  <si>
    <t>5009 Supplemental - Dept.</t>
  </si>
  <si>
    <t>Marisa to fill out Appendix L: Extra Service Pay Approval</t>
  </si>
  <si>
    <t>Indirect Cost</t>
  </si>
  <si>
    <t>Automatic</t>
  </si>
  <si>
    <t>https://acu.edu/research/orsp/orsp-handbook/</t>
  </si>
  <si>
    <t>Total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</si>
</sst>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.0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rgb="FF0000FF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BDD6EE"/>
        <bgColor rgb="FFBDD6EE"/>
      </patternFill>
    </fill>
    <fill>
      <patternFill patternType="solid">
        <fgColor rgb="FFD9D2E9"/>
        <bgColor rgb="FFD9D2E9"/>
      </patternFill>
    </fill>
    <fill>
      <patternFill patternType="solid">
        <fgColor rgb="FFB7B7B7"/>
        <bgColor rgb="FFB7B7B7"/>
      </patternFill>
    </fill>
    <fill>
      <patternFill patternType="solid">
        <fgColor rgb="FF93C47D"/>
        <bgColor rgb="FF93C47D"/>
      </patternFill>
    </fill>
    <fill>
      <patternFill patternType="solid">
        <fgColor rgb="FF9FC5E8"/>
        <bgColor rgb="FF9FC5E8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14" fontId="1" fillId="2" borderId="3" xfId="0" applyNumberFormat="1" applyFont="1" applyFill="1" applyBorder="1"/>
    <xf numFmtId="14" fontId="1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4" xfId="0" applyFont="1" applyBorder="1"/>
    <xf numFmtId="44" fontId="2" fillId="0" borderId="0" xfId="0" applyNumberFormat="1" applyFont="1"/>
    <xf numFmtId="44" fontId="2" fillId="3" borderId="3" xfId="0" applyNumberFormat="1" applyFont="1" applyFill="1" applyBorder="1"/>
    <xf numFmtId="10" fontId="2" fillId="0" borderId="0" xfId="0" applyNumberFormat="1" applyFont="1"/>
    <xf numFmtId="0" fontId="2" fillId="0" borderId="5" xfId="0" applyFont="1" applyBorder="1"/>
    <xf numFmtId="44" fontId="2" fillId="3" borderId="6" xfId="0" applyNumberFormat="1" applyFont="1" applyFill="1" applyBorder="1"/>
    <xf numFmtId="44" fontId="1" fillId="3" borderId="3" xfId="0" applyNumberFormat="1" applyFont="1" applyFill="1" applyBorder="1"/>
    <xf numFmtId="43" fontId="2" fillId="0" borderId="0" xfId="0" applyNumberFormat="1" applyFont="1"/>
    <xf numFmtId="8" fontId="2" fillId="0" borderId="0" xfId="0" applyNumberFormat="1" applyFont="1"/>
    <xf numFmtId="10" fontId="1" fillId="0" borderId="5" xfId="0" applyNumberFormat="1" applyFont="1" applyBorder="1"/>
    <xf numFmtId="0" fontId="1" fillId="0" borderId="5" xfId="0" applyFont="1" applyBorder="1"/>
    <xf numFmtId="44" fontId="1" fillId="3" borderId="6" xfId="0" applyNumberFormat="1" applyFont="1" applyFill="1" applyBorder="1"/>
    <xf numFmtId="164" fontId="1" fillId="2" borderId="6" xfId="0" applyNumberFormat="1" applyFont="1" applyFill="1" applyBorder="1"/>
    <xf numFmtId="10" fontId="1" fillId="0" borderId="0" xfId="0" applyNumberFormat="1" applyFont="1"/>
    <xf numFmtId="44" fontId="1" fillId="0" borderId="0" xfId="0" applyNumberFormat="1" applyFont="1"/>
    <xf numFmtId="44" fontId="1" fillId="2" borderId="3" xfId="0" applyNumberFormat="1" applyFont="1" applyFill="1" applyBorder="1"/>
    <xf numFmtId="0" fontId="1" fillId="0" borderId="7" xfId="0" applyFont="1" applyBorder="1"/>
    <xf numFmtId="0" fontId="2" fillId="2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/>
    <xf numFmtId="0" fontId="2" fillId="0" borderId="11" xfId="0" applyFont="1" applyBorder="1"/>
    <xf numFmtId="0" fontId="2" fillId="2" borderId="12" xfId="0" applyFont="1" applyFill="1" applyBorder="1" applyAlignment="1">
      <alignment horizontal="right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right"/>
    </xf>
    <xf numFmtId="0" fontId="2" fillId="0" borderId="16" xfId="0" applyFont="1" applyBorder="1"/>
    <xf numFmtId="44" fontId="2" fillId="0" borderId="11" xfId="0" applyNumberFormat="1" applyFont="1" applyBorder="1"/>
    <xf numFmtId="44" fontId="2" fillId="4" borderId="12" xfId="0" applyNumberFormat="1" applyFont="1" applyFill="1" applyBorder="1"/>
    <xf numFmtId="0" fontId="2" fillId="0" borderId="17" xfId="0" applyFont="1" applyBorder="1"/>
    <xf numFmtId="10" fontId="2" fillId="0" borderId="4" xfId="0" applyNumberFormat="1" applyFont="1" applyBorder="1"/>
    <xf numFmtId="44" fontId="2" fillId="0" borderId="18" xfId="0" applyNumberFormat="1" applyFont="1" applyBorder="1"/>
    <xf numFmtId="44" fontId="2" fillId="0" borderId="15" xfId="0" applyNumberFormat="1" applyFont="1" applyBorder="1"/>
    <xf numFmtId="0" fontId="2" fillId="2" borderId="3" xfId="0" applyFont="1" applyFill="1" applyBorder="1"/>
    <xf numFmtId="0" fontId="2" fillId="0" borderId="4" xfId="0" applyFont="1" applyBorder="1"/>
    <xf numFmtId="0" fontId="2" fillId="0" borderId="19" xfId="0" applyFont="1" applyBorder="1"/>
    <xf numFmtId="10" fontId="2" fillId="0" borderId="5" xfId="0" applyNumberFormat="1" applyFont="1" applyBorder="1"/>
    <xf numFmtId="44" fontId="2" fillId="0" borderId="19" xfId="0" applyNumberFormat="1" applyFont="1" applyBorder="1"/>
    <xf numFmtId="9" fontId="2" fillId="0" borderId="5" xfId="0" applyNumberFormat="1" applyFont="1" applyBorder="1"/>
    <xf numFmtId="0" fontId="2" fillId="2" borderId="12" xfId="0" applyFont="1" applyFill="1" applyBorder="1"/>
    <xf numFmtId="9" fontId="2" fillId="0" borderId="0" xfId="0" applyNumberFormat="1" applyFont="1"/>
    <xf numFmtId="44" fontId="2" fillId="0" borderId="14" xfId="0" applyNumberFormat="1" applyFont="1" applyBorder="1"/>
    <xf numFmtId="0" fontId="2" fillId="0" borderId="20" xfId="0" applyFont="1" applyBorder="1"/>
    <xf numFmtId="44" fontId="2" fillId="0" borderId="4" xfId="0" applyNumberFormat="1" applyFont="1" applyBorder="1"/>
    <xf numFmtId="0" fontId="2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2" fillId="4" borderId="3" xfId="0" applyFont="1" applyFill="1" applyBorder="1"/>
    <xf numFmtId="10" fontId="2" fillId="4" borderId="3" xfId="0" applyNumberFormat="1" applyFont="1" applyFill="1" applyBorder="1"/>
    <xf numFmtId="43" fontId="2" fillId="4" borderId="3" xfId="0" applyNumberFormat="1" applyFont="1" applyFill="1" applyBorder="1"/>
    <xf numFmtId="43" fontId="2" fillId="4" borderId="27" xfId="0" applyNumberFormat="1" applyFont="1" applyFill="1" applyBorder="1"/>
    <xf numFmtId="0" fontId="2" fillId="0" borderId="26" xfId="0" applyFont="1" applyBorder="1"/>
    <xf numFmtId="0" fontId="2" fillId="5" borderId="3" xfId="0" applyFont="1" applyFill="1" applyBorder="1"/>
    <xf numFmtId="10" fontId="2" fillId="5" borderId="3" xfId="0" applyNumberFormat="1" applyFont="1" applyFill="1" applyBorder="1"/>
    <xf numFmtId="43" fontId="2" fillId="5" borderId="3" xfId="0" applyNumberFormat="1" applyFont="1" applyFill="1" applyBorder="1"/>
    <xf numFmtId="43" fontId="2" fillId="5" borderId="27" xfId="0" applyNumberFormat="1" applyFont="1" applyFill="1" applyBorder="1"/>
    <xf numFmtId="0" fontId="2" fillId="0" borderId="28" xfId="0" applyFont="1" applyBorder="1"/>
    <xf numFmtId="43" fontId="2" fillId="0" borderId="28" xfId="0" applyNumberFormat="1" applyFont="1" applyBorder="1"/>
    <xf numFmtId="43" fontId="2" fillId="0" borderId="29" xfId="0" applyNumberFormat="1" applyFont="1" applyBorder="1"/>
    <xf numFmtId="43" fontId="2" fillId="5" borderId="30" xfId="0" applyNumberFormat="1" applyFont="1" applyFill="1" applyBorder="1"/>
    <xf numFmtId="0" fontId="2" fillId="0" borderId="25" xfId="0" applyFont="1" applyBorder="1"/>
    <xf numFmtId="2" fontId="2" fillId="0" borderId="0" xfId="0" applyNumberFormat="1" applyFont="1"/>
    <xf numFmtId="9" fontId="2" fillId="4" borderId="3" xfId="0" applyNumberFormat="1" applyFont="1" applyFill="1" applyBorder="1"/>
    <xf numFmtId="9" fontId="2" fillId="5" borderId="3" xfId="0" applyNumberFormat="1" applyFont="1" applyFill="1" applyBorder="1"/>
    <xf numFmtId="43" fontId="2" fillId="0" borderId="31" xfId="0" applyNumberFormat="1" applyFont="1" applyBorder="1"/>
    <xf numFmtId="43" fontId="2" fillId="4" borderId="32" xfId="0" applyNumberFormat="1" applyFont="1" applyFill="1" applyBorder="1"/>
    <xf numFmtId="43" fontId="2" fillId="5" borderId="33" xfId="0" applyNumberFormat="1" applyFont="1" applyFill="1" applyBorder="1"/>
    <xf numFmtId="0" fontId="3" fillId="6" borderId="3" xfId="0" applyFont="1" applyFill="1" applyBorder="1"/>
    <xf numFmtId="165" fontId="4" fillId="6" borderId="3" xfId="0" applyNumberFormat="1" applyFont="1" applyFill="1" applyBorder="1"/>
    <xf numFmtId="165" fontId="3" fillId="2" borderId="3" xfId="0" applyNumberFormat="1" applyFont="1" applyFill="1" applyBorder="1"/>
    <xf numFmtId="14" fontId="3" fillId="2" borderId="3" xfId="0" applyNumberFormat="1" applyFont="1" applyFill="1" applyBorder="1"/>
    <xf numFmtId="0" fontId="3" fillId="7" borderId="3" xfId="0" applyFont="1" applyFill="1" applyBorder="1"/>
    <xf numFmtId="165" fontId="3" fillId="7" borderId="3" xfId="0" applyNumberFormat="1" applyFont="1" applyFill="1" applyBorder="1"/>
    <xf numFmtId="165" fontId="3" fillId="8" borderId="3" xfId="0" applyNumberFormat="1" applyFont="1" applyFill="1" applyBorder="1"/>
    <xf numFmtId="165" fontId="3" fillId="9" borderId="3" xfId="0" applyNumberFormat="1" applyFont="1" applyFill="1" applyBorder="1"/>
    <xf numFmtId="0" fontId="3" fillId="2" borderId="3" xfId="0" applyFont="1" applyFill="1" applyBorder="1"/>
    <xf numFmtId="0" fontId="5" fillId="6" borderId="3" xfId="0" applyFont="1" applyFill="1" applyBorder="1"/>
    <xf numFmtId="0" fontId="5" fillId="2" borderId="3" xfId="0" applyFont="1" applyFill="1" applyBorder="1"/>
    <xf numFmtId="14" fontId="5" fillId="2" borderId="3" xfId="0" applyNumberFormat="1" applyFont="1" applyFill="1" applyBorder="1"/>
    <xf numFmtId="0" fontId="5" fillId="7" borderId="3" xfId="0" applyFont="1" applyFill="1" applyBorder="1"/>
    <xf numFmtId="165" fontId="5" fillId="2" borderId="3" xfId="0" applyNumberFormat="1" applyFont="1" applyFill="1" applyBorder="1"/>
    <xf numFmtId="165" fontId="5" fillId="7" borderId="3" xfId="0" applyNumberFormat="1" applyFont="1" applyFill="1" applyBorder="1"/>
    <xf numFmtId="165" fontId="5" fillId="8" borderId="3" xfId="0" applyNumberFormat="1" applyFont="1" applyFill="1" applyBorder="1"/>
    <xf numFmtId="165" fontId="5" fillId="9" borderId="3" xfId="0" applyNumberFormat="1" applyFont="1" applyFill="1" applyBorder="1"/>
    <xf numFmtId="165" fontId="2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9" fillId="2" borderId="3" xfId="0" applyFont="1" applyFill="1" applyBorder="1"/>
    <xf numFmtId="0" fontId="7" fillId="0" borderId="5" xfId="0" applyFont="1" applyBorder="1"/>
    <xf numFmtId="44" fontId="7" fillId="0" borderId="5" xfId="0" applyNumberFormat="1" applyFont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sa.gov/travel/plan-book/per-diem-rates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acu.edu/research/orsp/orsp-handbook/" TargetMode="External"/><Relationship Id="rId3" Type="http://schemas.openxmlformats.org/officeDocument/2006/relationships/hyperlink" Target="mailto:smr97a@acu.edu" TargetMode="External"/><Relationship Id="rId7" Type="http://schemas.openxmlformats.org/officeDocument/2006/relationships/hyperlink" Target="mailto:qxh22a@acu.edu" TargetMode="External"/><Relationship Id="rId2" Type="http://schemas.openxmlformats.org/officeDocument/2006/relationships/hyperlink" Target="mailto:mlb14d@acu.edu" TargetMode="External"/><Relationship Id="rId1" Type="http://schemas.openxmlformats.org/officeDocument/2006/relationships/hyperlink" Target="mailto:yjang@explorance.com" TargetMode="External"/><Relationship Id="rId6" Type="http://schemas.openxmlformats.org/officeDocument/2006/relationships/hyperlink" Target="mailto:clf09a@acu.edu" TargetMode="External"/><Relationship Id="rId5" Type="http://schemas.openxmlformats.org/officeDocument/2006/relationships/hyperlink" Target="mailto:rww08b@acu.edu" TargetMode="External"/><Relationship Id="rId4" Type="http://schemas.openxmlformats.org/officeDocument/2006/relationships/hyperlink" Target="mailto:psr08a@ac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F5496"/>
  </sheetPr>
  <dimension ref="A1:Z999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5" defaultRowHeight="15" customHeight="1" x14ac:dyDescent="0.2"/>
  <cols>
    <col min="1" max="1" width="11.5" customWidth="1"/>
    <col min="2" max="2" width="29.6640625" customWidth="1"/>
    <col min="3" max="6" width="13.1640625" customWidth="1"/>
    <col min="7" max="7" width="12.5" customWidth="1"/>
    <col min="8" max="8" width="13.33203125" customWidth="1"/>
    <col min="9" max="9" width="25.1640625" customWidth="1"/>
  </cols>
  <sheetData>
    <row r="1" spans="1:26" ht="14.25" customHeight="1" x14ac:dyDescent="0.2">
      <c r="A1" s="1" t="s">
        <v>0</v>
      </c>
      <c r="B1" s="2"/>
      <c r="C1" s="3" t="s">
        <v>1</v>
      </c>
      <c r="D1" s="4"/>
      <c r="E1" s="4"/>
      <c r="F1" s="4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5" t="s">
        <v>11</v>
      </c>
      <c r="B3" s="5" t="s">
        <v>12</v>
      </c>
      <c r="C3" s="8"/>
      <c r="D3" s="8"/>
      <c r="E3" s="8"/>
      <c r="F3" s="8"/>
      <c r="G3" s="8"/>
      <c r="H3" s="9">
        <f t="shared" ref="H3:H5" si="0">SUM(C3:G3)</f>
        <v>0</v>
      </c>
      <c r="I3" s="10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">
      <c r="A4" s="5" t="s">
        <v>11</v>
      </c>
      <c r="B4" s="5" t="s">
        <v>13</v>
      </c>
      <c r="C4" s="8"/>
      <c r="D4" s="8"/>
      <c r="E4" s="8"/>
      <c r="F4" s="8"/>
      <c r="G4" s="8"/>
      <c r="H4" s="9">
        <f t="shared" si="0"/>
        <v>0</v>
      </c>
      <c r="I4" s="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2">
      <c r="A5" s="5" t="s">
        <v>11</v>
      </c>
      <c r="B5" s="5" t="s">
        <v>14</v>
      </c>
      <c r="C5" s="8"/>
      <c r="D5" s="8"/>
      <c r="E5" s="8"/>
      <c r="F5" s="8"/>
      <c r="G5" s="8"/>
      <c r="H5" s="9">
        <f t="shared" si="0"/>
        <v>0</v>
      </c>
      <c r="I5" s="10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">
      <c r="A6" s="11" t="s">
        <v>11</v>
      </c>
      <c r="B6" s="11" t="s">
        <v>15</v>
      </c>
      <c r="C6" s="12"/>
      <c r="D6" s="12"/>
      <c r="E6" s="12">
        <f t="shared" ref="E6:H6" si="1">SUM(E3:E5)</f>
        <v>0</v>
      </c>
      <c r="F6" s="12">
        <f t="shared" si="1"/>
        <v>0</v>
      </c>
      <c r="G6" s="12">
        <f t="shared" si="1"/>
        <v>0</v>
      </c>
      <c r="H6" s="12">
        <f t="shared" si="1"/>
        <v>0</v>
      </c>
      <c r="I6" s="1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2">
      <c r="A7" s="5"/>
      <c r="B7" s="5" t="s">
        <v>16</v>
      </c>
      <c r="C7" s="13"/>
      <c r="D7" s="13"/>
      <c r="E7" s="13">
        <f>E6-Payroll!M39</f>
        <v>0</v>
      </c>
      <c r="F7" s="13">
        <f>F6-Payroll!M45</f>
        <v>0</v>
      </c>
      <c r="G7" s="13">
        <f>G6-Payroll!M51</f>
        <v>0</v>
      </c>
      <c r="H7" s="13">
        <f>H6-Payroll!M57</f>
        <v>0</v>
      </c>
      <c r="I7" s="10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5"/>
      <c r="B8" s="5"/>
      <c r="C8" s="8"/>
      <c r="D8" s="14"/>
      <c r="E8" s="14"/>
      <c r="F8" s="8"/>
      <c r="G8" s="8"/>
      <c r="H8" s="8"/>
      <c r="I8" s="1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">
      <c r="A9" s="5" t="s">
        <v>17</v>
      </c>
      <c r="B9" s="5" t="s">
        <v>18</v>
      </c>
      <c r="C9" s="8"/>
      <c r="D9" s="14"/>
      <c r="E9" s="14"/>
      <c r="F9" s="8"/>
      <c r="G9" s="8"/>
      <c r="H9" s="9">
        <f t="shared" ref="H9:H11" si="2">SUM(C9:G9)</f>
        <v>0</v>
      </c>
      <c r="I9" s="1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">
      <c r="A10" s="5" t="s">
        <v>17</v>
      </c>
      <c r="B10" s="5" t="s">
        <v>19</v>
      </c>
      <c r="C10" s="8"/>
      <c r="D10" s="8"/>
      <c r="E10" s="14"/>
      <c r="F10" s="8"/>
      <c r="G10" s="8"/>
      <c r="H10" s="9">
        <f t="shared" si="2"/>
        <v>0</v>
      </c>
      <c r="I10" s="1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">
      <c r="A11" s="5" t="s">
        <v>17</v>
      </c>
      <c r="B11" s="5" t="s">
        <v>20</v>
      </c>
      <c r="C11" s="8"/>
      <c r="D11" s="14"/>
      <c r="E11" s="14"/>
      <c r="F11" s="8"/>
      <c r="G11" s="8"/>
      <c r="H11" s="9">
        <f t="shared" si="2"/>
        <v>0</v>
      </c>
      <c r="I11" s="1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">
      <c r="A12" s="11" t="s">
        <v>17</v>
      </c>
      <c r="B12" s="11" t="s">
        <v>21</v>
      </c>
      <c r="C12" s="12"/>
      <c r="D12" s="12"/>
      <c r="E12" s="12">
        <f t="shared" ref="E12:H12" si="3">SUM(E9:E11)</f>
        <v>0</v>
      </c>
      <c r="F12" s="12">
        <f t="shared" si="3"/>
        <v>0</v>
      </c>
      <c r="G12" s="12">
        <f t="shared" si="3"/>
        <v>0</v>
      </c>
      <c r="H12" s="12">
        <f t="shared" si="3"/>
        <v>0</v>
      </c>
      <c r="I12" s="1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">
      <c r="A13" s="5"/>
      <c r="B13" s="5" t="s">
        <v>16</v>
      </c>
      <c r="C13" s="13">
        <f>C12-Payroll!N27</f>
        <v>0</v>
      </c>
      <c r="D13" s="13">
        <f>D12-Payroll!N33</f>
        <v>0</v>
      </c>
      <c r="E13" s="13">
        <f>E12-Payroll!N39</f>
        <v>0</v>
      </c>
      <c r="F13" s="13">
        <f>F12-Payroll!N45</f>
        <v>0</v>
      </c>
      <c r="G13" s="13">
        <f>G12-Payroll!N51</f>
        <v>0</v>
      </c>
      <c r="H13" s="13">
        <f>H12-Payroll!N57</f>
        <v>0</v>
      </c>
      <c r="I13" s="1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">
      <c r="A14" s="5"/>
      <c r="B14" s="5"/>
      <c r="C14" s="8"/>
      <c r="D14" s="14"/>
      <c r="E14" s="14"/>
      <c r="F14" s="8"/>
      <c r="G14" s="8"/>
      <c r="H14" s="8"/>
      <c r="I14" s="10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">
      <c r="A15" s="5" t="s">
        <v>17</v>
      </c>
      <c r="B15" s="5" t="s">
        <v>22</v>
      </c>
      <c r="C15" s="8"/>
      <c r="D15" s="8"/>
      <c r="E15" s="8"/>
      <c r="F15" s="8"/>
      <c r="G15" s="8"/>
      <c r="H15" s="9">
        <f t="shared" ref="H15:H23" si="4">SUM(C15:G15)</f>
        <v>0</v>
      </c>
      <c r="I15" s="6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">
      <c r="A16" s="5" t="s">
        <v>17</v>
      </c>
      <c r="B16" s="5" t="s">
        <v>23</v>
      </c>
      <c r="C16" s="8"/>
      <c r="D16" s="8"/>
      <c r="E16" s="8"/>
      <c r="F16" s="8"/>
      <c r="G16" s="8"/>
      <c r="H16" s="9">
        <f t="shared" si="4"/>
        <v>0</v>
      </c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">
      <c r="A17" s="5" t="s">
        <v>17</v>
      </c>
      <c r="B17" s="5" t="s">
        <v>24</v>
      </c>
      <c r="C17" s="8"/>
      <c r="D17" s="8"/>
      <c r="E17" s="8"/>
      <c r="F17" s="8"/>
      <c r="G17" s="8"/>
      <c r="H17" s="9">
        <f t="shared" si="4"/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">
      <c r="A18" s="5" t="s">
        <v>17</v>
      </c>
      <c r="B18" s="5" t="s">
        <v>25</v>
      </c>
      <c r="C18" s="8"/>
      <c r="D18" s="8"/>
      <c r="E18" s="8"/>
      <c r="F18" s="8"/>
      <c r="G18" s="8"/>
      <c r="H18" s="9">
        <f t="shared" si="4"/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2">
      <c r="A19" s="5" t="s">
        <v>17</v>
      </c>
      <c r="B19" s="5" t="s">
        <v>26</v>
      </c>
      <c r="C19" s="8"/>
      <c r="D19" s="8"/>
      <c r="E19" s="8"/>
      <c r="F19" s="8"/>
      <c r="G19" s="8"/>
      <c r="H19" s="9">
        <f t="shared" si="4"/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">
      <c r="A20" s="5" t="s">
        <v>17</v>
      </c>
      <c r="B20" s="5" t="s">
        <v>27</v>
      </c>
      <c r="C20" s="8"/>
      <c r="D20" s="8"/>
      <c r="E20" s="15"/>
      <c r="F20" s="8"/>
      <c r="G20" s="8"/>
      <c r="H20" s="9">
        <f t="shared" si="4"/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">
      <c r="A21" s="5" t="s">
        <v>17</v>
      </c>
      <c r="B21" s="5" t="s">
        <v>28</v>
      </c>
      <c r="C21" s="8"/>
      <c r="D21" s="8"/>
      <c r="E21" s="8"/>
      <c r="F21" s="8"/>
      <c r="G21" s="8"/>
      <c r="H21" s="9">
        <f t="shared" si="4"/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">
      <c r="A22" s="5" t="s">
        <v>17</v>
      </c>
      <c r="B22" s="5" t="s">
        <v>29</v>
      </c>
      <c r="C22" s="8"/>
      <c r="D22" s="8"/>
      <c r="E22" s="8"/>
      <c r="F22" s="8"/>
      <c r="G22" s="8"/>
      <c r="H22" s="9">
        <f t="shared" si="4"/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">
      <c r="A23" s="5" t="s">
        <v>17</v>
      </c>
      <c r="B23" s="5" t="s">
        <v>30</v>
      </c>
      <c r="C23" s="8"/>
      <c r="D23" s="8"/>
      <c r="E23" s="8"/>
      <c r="F23" s="8"/>
      <c r="G23" s="8"/>
      <c r="H23" s="9">
        <f t="shared" si="4"/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">
      <c r="A24" s="5"/>
      <c r="B24" s="5" t="s">
        <v>31</v>
      </c>
      <c r="C24" s="8"/>
      <c r="D24" s="8"/>
      <c r="E24" s="8"/>
      <c r="F24" s="8"/>
      <c r="G24" s="8"/>
      <c r="H24" s="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">
      <c r="A25" s="16" t="s">
        <v>32</v>
      </c>
      <c r="B25" s="17" t="s">
        <v>33</v>
      </c>
      <c r="C25" s="18">
        <f t="shared" ref="C25:H25" si="5">SUM(C6,C12,C15:C23)</f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">
      <c r="A27" s="19">
        <v>0.53500000000000003</v>
      </c>
      <c r="B27" s="17" t="s">
        <v>34</v>
      </c>
      <c r="C27" s="18">
        <f t="shared" ref="C27:H27" si="6">ROUND(SUM(C6)*$A$27,0)</f>
        <v>0</v>
      </c>
      <c r="D27" s="18">
        <f t="shared" si="6"/>
        <v>0</v>
      </c>
      <c r="E27" s="18">
        <f t="shared" si="6"/>
        <v>0</v>
      </c>
      <c r="F27" s="18">
        <f t="shared" si="6"/>
        <v>0</v>
      </c>
      <c r="G27" s="18">
        <f t="shared" si="6"/>
        <v>0</v>
      </c>
      <c r="H27" s="18">
        <f t="shared" si="6"/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">
      <c r="A28" s="20"/>
      <c r="B28" s="6"/>
      <c r="C28" s="21"/>
      <c r="D28" s="21"/>
      <c r="E28" s="21"/>
      <c r="F28" s="21"/>
      <c r="G28" s="21"/>
      <c r="H28" s="2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">
      <c r="A29" s="20"/>
      <c r="B29" s="6" t="s">
        <v>35</v>
      </c>
      <c r="C29" s="13">
        <f t="shared" ref="C29:G29" si="7">C25+C27</f>
        <v>0</v>
      </c>
      <c r="D29" s="13">
        <f t="shared" si="7"/>
        <v>0</v>
      </c>
      <c r="E29" s="13">
        <f t="shared" si="7"/>
        <v>0</v>
      </c>
      <c r="F29" s="13">
        <f t="shared" si="7"/>
        <v>0</v>
      </c>
      <c r="G29" s="13">
        <f t="shared" si="7"/>
        <v>0</v>
      </c>
      <c r="H29" s="13">
        <f t="shared" ref="H29:H30" si="8">SUM(C29:G29)</f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">
      <c r="A30" s="10"/>
      <c r="B30" s="6" t="s">
        <v>36</v>
      </c>
      <c r="C30" s="22"/>
      <c r="D30" s="22"/>
      <c r="E30" s="22"/>
      <c r="F30" s="22"/>
      <c r="G30" s="22"/>
      <c r="H30" s="13">
        <f t="shared" si="8"/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conditionalFormatting sqref="C7:H7">
    <cfRule type="cellIs" dxfId="1" priority="1" operator="lessThan">
      <formula>0</formula>
    </cfRule>
  </conditionalFormatting>
  <conditionalFormatting sqref="C13:H13">
    <cfRule type="cellIs" dxfId="0" priority="2" operator="lessThan">
      <formula>0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5496"/>
    <pageSetUpPr fitToPage="1"/>
  </sheetPr>
  <dimension ref="A1:Z1000"/>
  <sheetViews>
    <sheetView tabSelected="1" workbookViewId="0">
      <pane ySplit="3" topLeftCell="A4" activePane="bottomLeft" state="frozen"/>
      <selection pane="bottomLeft" activeCell="K12" sqref="K12"/>
    </sheetView>
  </sheetViews>
  <sheetFormatPr baseColWidth="10" defaultColWidth="14.5" defaultRowHeight="15" customHeight="1" x14ac:dyDescent="0.2"/>
  <cols>
    <col min="1" max="1" width="21.33203125" customWidth="1"/>
    <col min="2" max="2" width="10" customWidth="1"/>
    <col min="3" max="3" width="14.5" customWidth="1"/>
    <col min="4" max="4" width="10" customWidth="1"/>
    <col min="5" max="5" width="14.5" customWidth="1"/>
    <col min="6" max="6" width="13.1640625" customWidth="1"/>
    <col min="7" max="7" width="15.83203125" customWidth="1"/>
    <col min="8" max="8" width="11.1640625" customWidth="1"/>
    <col min="9" max="9" width="14.83203125" customWidth="1"/>
    <col min="10" max="10" width="10" customWidth="1"/>
    <col min="11" max="11" width="18.5" customWidth="1"/>
    <col min="12" max="14" width="11.1640625" customWidth="1"/>
    <col min="15" max="16" width="8.83203125" customWidth="1"/>
    <col min="17" max="17" width="12.1640625" customWidth="1"/>
    <col min="18" max="26" width="8.83203125" customWidth="1"/>
  </cols>
  <sheetData>
    <row r="1" spans="1:26" ht="14.25" customHeight="1" x14ac:dyDescent="0.2">
      <c r="A1" s="5" t="str">
        <f>'Multi Yr'!A1</f>
        <v>Grant Title</v>
      </c>
      <c r="B1" s="5"/>
      <c r="C1" s="5" t="s">
        <v>37</v>
      </c>
      <c r="D1" s="5"/>
      <c r="E1" s="5" t="s">
        <v>37</v>
      </c>
      <c r="F1" s="5"/>
      <c r="G1" s="5" t="s">
        <v>38</v>
      </c>
      <c r="H1" s="5"/>
      <c r="I1" s="5" t="s">
        <v>38</v>
      </c>
      <c r="J1" s="5"/>
      <c r="K1" s="5" t="s">
        <v>39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23"/>
      <c r="B2" s="24"/>
      <c r="C2" s="25" t="s">
        <v>40</v>
      </c>
      <c r="D2" s="24"/>
      <c r="E2" s="25" t="s">
        <v>40</v>
      </c>
      <c r="F2" s="24"/>
      <c r="G2" s="25" t="s">
        <v>40</v>
      </c>
      <c r="H2" s="24"/>
      <c r="I2" s="25" t="s">
        <v>40</v>
      </c>
      <c r="J2" s="24"/>
      <c r="K2" s="26" t="s">
        <v>40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27" t="s">
        <v>41</v>
      </c>
      <c r="B3" s="6" t="s">
        <v>42</v>
      </c>
      <c r="C3" s="27" t="s">
        <v>43</v>
      </c>
      <c r="D3" s="6" t="s">
        <v>42</v>
      </c>
      <c r="E3" s="27" t="s">
        <v>43</v>
      </c>
      <c r="F3" s="6" t="s">
        <v>42</v>
      </c>
      <c r="G3" s="27" t="s">
        <v>43</v>
      </c>
      <c r="H3" s="6" t="s">
        <v>42</v>
      </c>
      <c r="I3" s="27" t="s">
        <v>43</v>
      </c>
      <c r="J3" s="6" t="s">
        <v>42</v>
      </c>
      <c r="K3" s="6" t="s">
        <v>43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">
      <c r="A4" s="28" t="s">
        <v>44</v>
      </c>
      <c r="B4" s="5" t="s">
        <v>45</v>
      </c>
      <c r="C4" s="29"/>
      <c r="D4" s="5" t="s">
        <v>45</v>
      </c>
      <c r="E4" s="29"/>
      <c r="F4" s="5" t="s">
        <v>46</v>
      </c>
      <c r="G4" s="29"/>
      <c r="H4" s="5" t="s">
        <v>46</v>
      </c>
      <c r="I4" s="29"/>
      <c r="J4" s="5" t="s">
        <v>47</v>
      </c>
      <c r="K4" s="29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2">
      <c r="A5" s="30" t="s">
        <v>48</v>
      </c>
      <c r="B5" s="31"/>
      <c r="C5" s="32" t="s">
        <v>49</v>
      </c>
      <c r="D5" s="31"/>
      <c r="E5" s="32" t="s">
        <v>49</v>
      </c>
      <c r="F5" s="31"/>
      <c r="G5" s="32" t="s">
        <v>50</v>
      </c>
      <c r="H5" s="31"/>
      <c r="I5" s="32" t="s">
        <v>50</v>
      </c>
      <c r="J5" s="31"/>
      <c r="K5" s="32" t="s">
        <v>51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">
      <c r="A6" s="33" t="s">
        <v>52</v>
      </c>
      <c r="B6" s="10">
        <v>1</v>
      </c>
      <c r="C6" s="34">
        <f>C7/B6</f>
        <v>0</v>
      </c>
      <c r="D6" s="10">
        <v>1</v>
      </c>
      <c r="E6" s="34">
        <f>E7/D6</f>
        <v>0</v>
      </c>
      <c r="F6" s="10">
        <v>1</v>
      </c>
      <c r="G6" s="34">
        <f>G7/F6</f>
        <v>0</v>
      </c>
      <c r="H6" s="10">
        <v>1</v>
      </c>
      <c r="I6" s="34">
        <f>I7/H6</f>
        <v>0</v>
      </c>
      <c r="J6" s="10">
        <v>1</v>
      </c>
      <c r="K6" s="34">
        <f>K7*J6</f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2">
      <c r="A7" s="33" t="s">
        <v>53</v>
      </c>
      <c r="B7" s="5"/>
      <c r="C7" s="35"/>
      <c r="D7" s="5"/>
      <c r="E7" s="35"/>
      <c r="F7" s="5"/>
      <c r="G7" s="35"/>
      <c r="H7" s="5"/>
      <c r="I7" s="35"/>
      <c r="J7" s="8"/>
      <c r="K7" s="3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33" t="s">
        <v>54</v>
      </c>
      <c r="B8" s="5"/>
      <c r="C8" s="34" t="e">
        <f>C7/B8</f>
        <v>#DIV/0!</v>
      </c>
      <c r="D8" s="5"/>
      <c r="E8" s="34" t="e">
        <f>E7/D8</f>
        <v>#DIV/0!</v>
      </c>
      <c r="F8" s="5"/>
      <c r="G8" s="34" t="e">
        <f>G7/F8</f>
        <v>#DIV/0!</v>
      </c>
      <c r="H8" s="5"/>
      <c r="I8" s="34" t="e">
        <f>I7/H8</f>
        <v>#DIV/0!</v>
      </c>
      <c r="J8" s="5"/>
      <c r="K8" s="34" t="e">
        <f>K7/J8</f>
        <v>#DIV/0!</v>
      </c>
      <c r="L8" s="5"/>
      <c r="M8" s="5"/>
      <c r="N8" s="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">
      <c r="A9" s="36" t="s">
        <v>55</v>
      </c>
      <c r="B9" s="37">
        <v>1</v>
      </c>
      <c r="C9" s="38" t="e">
        <f>C8*B9</f>
        <v>#DIV/0!</v>
      </c>
      <c r="D9" s="37">
        <v>1</v>
      </c>
      <c r="E9" s="38" t="e">
        <f>E8*D9</f>
        <v>#DIV/0!</v>
      </c>
      <c r="F9" s="37">
        <v>1</v>
      </c>
      <c r="G9" s="38" t="e">
        <f>G8*F9</f>
        <v>#DIV/0!</v>
      </c>
      <c r="H9" s="37">
        <v>1</v>
      </c>
      <c r="I9" s="38" t="e">
        <f>I8*H9</f>
        <v>#DIV/0!</v>
      </c>
      <c r="J9" s="37">
        <v>1</v>
      </c>
      <c r="K9" s="38" t="e">
        <f>K8*J9</f>
        <v>#DIV/0!</v>
      </c>
      <c r="L9" s="5"/>
      <c r="M9" s="5"/>
      <c r="N9" s="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">
      <c r="A10" s="33"/>
      <c r="B10" s="5"/>
      <c r="C10" s="34"/>
      <c r="D10" s="5"/>
      <c r="E10" s="34"/>
      <c r="F10" s="5"/>
      <c r="G10" s="34"/>
      <c r="H10" s="5"/>
      <c r="I10" s="34"/>
      <c r="J10" s="8"/>
      <c r="K10" s="34"/>
      <c r="L10" s="5"/>
      <c r="M10" s="5"/>
      <c r="N10" s="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">
      <c r="A11" s="30" t="s">
        <v>56</v>
      </c>
      <c r="B11" s="31"/>
      <c r="C11" s="39" t="e">
        <f>ROUND(C9/B11,2)</f>
        <v>#DIV/0!</v>
      </c>
      <c r="D11" s="31"/>
      <c r="E11" s="39" t="e">
        <f>ROUND(E9/D11,2)</f>
        <v>#DIV/0!</v>
      </c>
      <c r="F11" s="31"/>
      <c r="G11" s="39" t="e">
        <f>ROUND(G9/F11,2)</f>
        <v>#DIV/0!</v>
      </c>
      <c r="H11" s="31"/>
      <c r="I11" s="39" t="e">
        <f>ROUND(I9/H11,2)</f>
        <v>#DIV/0!</v>
      </c>
      <c r="J11" s="31">
        <v>6.5</v>
      </c>
      <c r="K11" s="39" t="e">
        <f>ROUND(K9/J11,2)</f>
        <v>#DIV/0!</v>
      </c>
      <c r="L11" s="5"/>
      <c r="M11" s="5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">
      <c r="A12" s="33" t="s">
        <v>57</v>
      </c>
      <c r="B12" s="5"/>
      <c r="C12" s="34" t="e">
        <f>ROUND(C7/B12,2)</f>
        <v>#DIV/0!</v>
      </c>
      <c r="D12" s="5"/>
      <c r="E12" s="34" t="e">
        <f>ROUND(E7/D12,2)</f>
        <v>#DIV/0!</v>
      </c>
      <c r="F12" s="5"/>
      <c r="G12" s="34" t="e">
        <f>ROUND(G7/F12,2)</f>
        <v>#DIV/0!</v>
      </c>
      <c r="H12" s="5"/>
      <c r="I12" s="34" t="e">
        <f>ROUND(I7/H12,2)</f>
        <v>#DIV/0!</v>
      </c>
      <c r="J12" s="40"/>
      <c r="K12" s="34" t="e">
        <f>ROUND(K7/J12,2)</f>
        <v>#DIV/0!</v>
      </c>
      <c r="L12" s="8"/>
      <c r="M12" s="5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">
      <c r="A13" s="36" t="s">
        <v>58</v>
      </c>
      <c r="B13" s="41">
        <f>B11*2</f>
        <v>0</v>
      </c>
      <c r="C13" s="38" t="e">
        <f>ROUND(C9/B13,2)</f>
        <v>#DIV/0!</v>
      </c>
      <c r="D13" s="41">
        <f>D11*2</f>
        <v>0</v>
      </c>
      <c r="E13" s="38" t="e">
        <f>ROUND(E9/D13,2)</f>
        <v>#DIV/0!</v>
      </c>
      <c r="F13" s="41">
        <f>F11*2</f>
        <v>0</v>
      </c>
      <c r="G13" s="38" t="e">
        <f>ROUND(G9/F13,2)</f>
        <v>#DIV/0!</v>
      </c>
      <c r="H13" s="41">
        <f>H11*2</f>
        <v>0</v>
      </c>
      <c r="I13" s="38" t="e">
        <f>ROUND(I9/H13,2)</f>
        <v>#DIV/0!</v>
      </c>
      <c r="J13" s="41">
        <f>J11*2</f>
        <v>13</v>
      </c>
      <c r="K13" s="38" t="e">
        <f>ROUND(K9/J13,2)</f>
        <v>#DIV/0!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">
      <c r="A14" s="28"/>
      <c r="B14" s="5"/>
      <c r="C14" s="34"/>
      <c r="D14" s="5"/>
      <c r="E14" s="34"/>
      <c r="F14" s="5"/>
      <c r="G14" s="34"/>
      <c r="H14" s="5"/>
      <c r="I14" s="34"/>
      <c r="J14" s="5"/>
      <c r="K14" s="3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">
      <c r="A15" s="42" t="s">
        <v>59</v>
      </c>
      <c r="B15" s="43">
        <v>0.22600000000000001</v>
      </c>
      <c r="C15" s="44" t="e">
        <f>ROUND(B15*C9,2)</f>
        <v>#DIV/0!</v>
      </c>
      <c r="D15" s="43">
        <v>0.22600000000000001</v>
      </c>
      <c r="E15" s="44" t="e">
        <f>ROUND(D15*E9,2)</f>
        <v>#DIV/0!</v>
      </c>
      <c r="F15" s="43">
        <v>0.22600000000000001</v>
      </c>
      <c r="G15" s="44" t="e">
        <f>ROUND(F15*G9,2)</f>
        <v>#DIV/0!</v>
      </c>
      <c r="H15" s="43">
        <v>0.22600000000000001</v>
      </c>
      <c r="I15" s="44" t="e">
        <f>ROUND(H15*I9,2)</f>
        <v>#DIV/0!</v>
      </c>
      <c r="J15" s="45">
        <v>0</v>
      </c>
      <c r="K15" s="44" t="e">
        <f>ROUND(J15*K9,2)</f>
        <v>#DIV/0!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">
      <c r="A16" s="46" t="s">
        <v>60</v>
      </c>
      <c r="B16" s="47"/>
      <c r="C16" s="34"/>
      <c r="D16" s="47"/>
      <c r="E16" s="34"/>
      <c r="F16" s="47"/>
      <c r="G16" s="34"/>
      <c r="H16" s="47"/>
      <c r="I16" s="34"/>
      <c r="J16" s="47"/>
      <c r="K16" s="3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">
      <c r="A17" s="28" t="s">
        <v>52</v>
      </c>
      <c r="B17" s="5"/>
      <c r="C17" s="35">
        <f>C7</f>
        <v>0</v>
      </c>
      <c r="D17" s="5"/>
      <c r="E17" s="35">
        <f>E7</f>
        <v>0</v>
      </c>
      <c r="F17" s="5"/>
      <c r="G17" s="35">
        <f>G7</f>
        <v>0</v>
      </c>
      <c r="H17" s="5"/>
      <c r="I17" s="35">
        <f>I7</f>
        <v>0</v>
      </c>
      <c r="J17" s="5"/>
      <c r="K17" s="35">
        <f>K7</f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">
      <c r="A18" s="28" t="s">
        <v>61</v>
      </c>
      <c r="B18" s="10">
        <f>1/9</f>
        <v>0.1111111111111111</v>
      </c>
      <c r="C18" s="34">
        <f>B18*C17</f>
        <v>0</v>
      </c>
      <c r="D18" s="10">
        <f>1/9</f>
        <v>0.1111111111111111</v>
      </c>
      <c r="E18" s="34">
        <f>D18*E17</f>
        <v>0</v>
      </c>
      <c r="F18" s="10">
        <f>1/12</f>
        <v>8.3333333333333329E-2</v>
      </c>
      <c r="G18" s="34">
        <f>F18*G17</f>
        <v>0</v>
      </c>
      <c r="H18" s="10">
        <f>1/12</f>
        <v>8.3333333333333329E-2</v>
      </c>
      <c r="I18" s="34">
        <f>H18*I17</f>
        <v>0</v>
      </c>
      <c r="J18" s="10">
        <f>1/(J19+J20)</f>
        <v>0.33333333333333331</v>
      </c>
      <c r="K18" s="34">
        <f>J18*K17</f>
        <v>0</v>
      </c>
      <c r="L18" s="5"/>
      <c r="M18" s="5"/>
      <c r="N18" s="5"/>
      <c r="O18" s="5"/>
      <c r="P18" s="5"/>
      <c r="Q18" s="8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2">
      <c r="A19" s="30" t="s">
        <v>62</v>
      </c>
      <c r="B19" s="31">
        <v>1</v>
      </c>
      <c r="C19" s="39">
        <f>ROUND(C18*B19,2)</f>
        <v>0</v>
      </c>
      <c r="D19" s="31">
        <v>1</v>
      </c>
      <c r="E19" s="39">
        <f>ROUND(E18*D19,2)</f>
        <v>0</v>
      </c>
      <c r="F19" s="31">
        <v>1</v>
      </c>
      <c r="G19" s="39">
        <f>ROUND(G18*F19,2)</f>
        <v>0</v>
      </c>
      <c r="H19" s="31">
        <v>1</v>
      </c>
      <c r="I19" s="48">
        <f>ROUND(I18*H19,2)</f>
        <v>0</v>
      </c>
      <c r="J19" s="49">
        <v>2</v>
      </c>
      <c r="K19" s="39">
        <f>ROUND(K18*J19,2)</f>
        <v>0</v>
      </c>
      <c r="L19" s="6"/>
      <c r="M19" s="6"/>
      <c r="N19" s="6"/>
      <c r="O19" s="5"/>
      <c r="P19" s="5"/>
      <c r="Q19" s="8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">
      <c r="A20" s="36" t="s">
        <v>63</v>
      </c>
      <c r="B20" s="41">
        <v>1</v>
      </c>
      <c r="C20" s="38">
        <f>ROUND(C18*B20,2)</f>
        <v>0</v>
      </c>
      <c r="D20" s="41">
        <v>1</v>
      </c>
      <c r="E20" s="38">
        <f>ROUND(E18*D20,2)</f>
        <v>0</v>
      </c>
      <c r="F20" s="41">
        <v>1</v>
      </c>
      <c r="G20" s="38">
        <f>ROUND(G18*F20,2)</f>
        <v>0</v>
      </c>
      <c r="H20" s="41">
        <v>1</v>
      </c>
      <c r="I20" s="50">
        <f>ROUND(I18*H20,2)</f>
        <v>0</v>
      </c>
      <c r="J20" s="51">
        <v>1</v>
      </c>
      <c r="K20" s="38">
        <f>ROUND(K18*J20,2)</f>
        <v>0</v>
      </c>
      <c r="L20" s="6"/>
      <c r="M20" s="6"/>
      <c r="N20" s="6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">
      <c r="A21" s="5"/>
      <c r="B21" s="5"/>
      <c r="C21" s="8"/>
      <c r="D21" s="5"/>
      <c r="E21" s="8"/>
      <c r="F21" s="5"/>
      <c r="G21" s="8"/>
      <c r="H21" s="5"/>
      <c r="I21" s="8"/>
      <c r="J21" s="5"/>
      <c r="K21" s="8"/>
      <c r="L21" s="52"/>
      <c r="M21" s="53" t="s">
        <v>64</v>
      </c>
      <c r="N21" s="54" t="s">
        <v>65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">
      <c r="A22" s="5"/>
      <c r="B22" s="5"/>
      <c r="C22" s="8"/>
      <c r="D22" s="5"/>
      <c r="E22" s="8"/>
      <c r="F22" s="5"/>
      <c r="G22" s="8"/>
      <c r="H22" s="5"/>
      <c r="I22" s="8"/>
      <c r="J22" s="5"/>
      <c r="K22" s="8"/>
      <c r="L22" s="55" t="s">
        <v>66</v>
      </c>
      <c r="M22" s="6" t="s">
        <v>67</v>
      </c>
      <c r="N22" s="56" t="s">
        <v>67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">
      <c r="A23" s="57" t="s">
        <v>68</v>
      </c>
      <c r="B23" s="58">
        <v>1</v>
      </c>
      <c r="C23" s="59">
        <f>C19*B23</f>
        <v>0</v>
      </c>
      <c r="D23" s="58">
        <v>1</v>
      </c>
      <c r="E23" s="59">
        <f>E19*D23</f>
        <v>0</v>
      </c>
      <c r="F23" s="58">
        <v>1</v>
      </c>
      <c r="G23" s="59">
        <f>G19*F23</f>
        <v>0</v>
      </c>
      <c r="H23" s="58">
        <v>1</v>
      </c>
      <c r="I23" s="59">
        <f>I19*H23</f>
        <v>0</v>
      </c>
      <c r="J23" s="58">
        <v>1</v>
      </c>
      <c r="K23" s="59">
        <f>$K$19*J23</f>
        <v>0</v>
      </c>
      <c r="L23" s="60">
        <f t="shared" ref="L23:L26" si="0">SUM(C23,E23,G23,I23,K23)</f>
        <v>0</v>
      </c>
      <c r="M23" s="5"/>
      <c r="N23" s="61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">
      <c r="A24" s="62" t="s">
        <v>69</v>
      </c>
      <c r="B24" s="63">
        <v>0.22600000000000001</v>
      </c>
      <c r="C24" s="64">
        <f>B24*C23</f>
        <v>0</v>
      </c>
      <c r="D24" s="63">
        <v>0.22600000000000001</v>
      </c>
      <c r="E24" s="64">
        <f>D24*E23</f>
        <v>0</v>
      </c>
      <c r="F24" s="63">
        <v>0.22600000000000001</v>
      </c>
      <c r="G24" s="64">
        <f>F24*G23</f>
        <v>0</v>
      </c>
      <c r="H24" s="63">
        <v>0.22600000000000001</v>
      </c>
      <c r="I24" s="64">
        <f>H24*I23</f>
        <v>0</v>
      </c>
      <c r="J24" s="63">
        <v>0</v>
      </c>
      <c r="K24" s="64">
        <f>J24*K23</f>
        <v>0</v>
      </c>
      <c r="L24" s="65">
        <f t="shared" si="0"/>
        <v>0</v>
      </c>
      <c r="M24" s="5"/>
      <c r="N24" s="61"/>
      <c r="O24" s="5"/>
      <c r="P24" s="5"/>
      <c r="Q24" s="8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">
      <c r="A25" s="57" t="s">
        <v>70</v>
      </c>
      <c r="B25" s="58">
        <v>1</v>
      </c>
      <c r="C25" s="59">
        <f>C20*B25</f>
        <v>0</v>
      </c>
      <c r="D25" s="58">
        <v>1</v>
      </c>
      <c r="E25" s="59">
        <f>E20*D25</f>
        <v>0</v>
      </c>
      <c r="F25" s="58">
        <v>1</v>
      </c>
      <c r="G25" s="59">
        <f>G20*F25</f>
        <v>0</v>
      </c>
      <c r="H25" s="58">
        <v>1</v>
      </c>
      <c r="I25" s="59">
        <f>I20*H25</f>
        <v>0</v>
      </c>
      <c r="J25" s="58">
        <v>1</v>
      </c>
      <c r="K25" s="59">
        <f>$K$20*J25</f>
        <v>0</v>
      </c>
      <c r="L25" s="60">
        <f t="shared" si="0"/>
        <v>0</v>
      </c>
      <c r="M25" s="5"/>
      <c r="N25" s="61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">
      <c r="A26" s="62" t="s">
        <v>71</v>
      </c>
      <c r="B26" s="63">
        <v>0.08</v>
      </c>
      <c r="C26" s="64">
        <f>B26*C25</f>
        <v>0</v>
      </c>
      <c r="D26" s="63">
        <v>0.08</v>
      </c>
      <c r="E26" s="64">
        <f>D26*E25</f>
        <v>0</v>
      </c>
      <c r="F26" s="63">
        <v>0.22600000000000001</v>
      </c>
      <c r="G26" s="64">
        <f>F26*G25</f>
        <v>0</v>
      </c>
      <c r="H26" s="63">
        <v>0.22600000000000001</v>
      </c>
      <c r="I26" s="64">
        <f>H26*I25</f>
        <v>0</v>
      </c>
      <c r="J26" s="63">
        <v>0</v>
      </c>
      <c r="K26" s="64">
        <f>J26*K25</f>
        <v>0</v>
      </c>
      <c r="L26" s="65">
        <f t="shared" si="0"/>
        <v>0</v>
      </c>
      <c r="M26" s="5"/>
      <c r="N26" s="61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">
      <c r="A27" s="66" t="s">
        <v>72</v>
      </c>
      <c r="B27" s="66"/>
      <c r="C27" s="67">
        <f>SUM(C23:C26)</f>
        <v>0</v>
      </c>
      <c r="D27" s="66"/>
      <c r="E27" s="67">
        <f>SUM(E23:E26)</f>
        <v>0</v>
      </c>
      <c r="F27" s="66"/>
      <c r="G27" s="67">
        <f>SUM(G23:G26)</f>
        <v>0</v>
      </c>
      <c r="H27" s="66"/>
      <c r="I27" s="67">
        <f>SUM(I23:I26)</f>
        <v>0</v>
      </c>
      <c r="J27" s="66"/>
      <c r="K27" s="67">
        <f t="shared" ref="K27:L27" si="1">SUM(K23:K26)</f>
        <v>0</v>
      </c>
      <c r="L27" s="68">
        <f t="shared" si="1"/>
        <v>0</v>
      </c>
      <c r="M27" s="59">
        <f>L23+L25</f>
        <v>0</v>
      </c>
      <c r="N27" s="69">
        <f>L24+L26</f>
        <v>0</v>
      </c>
      <c r="O27" s="14">
        <f>L27-C27-E27-G27-I27-K27</f>
        <v>0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70"/>
      <c r="M28" s="5"/>
      <c r="N28" s="61"/>
      <c r="O28" s="5"/>
      <c r="P28" s="71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">
      <c r="A29" s="57" t="s">
        <v>68</v>
      </c>
      <c r="B29" s="58">
        <v>1.03</v>
      </c>
      <c r="C29" s="59">
        <f>C23*B29</f>
        <v>0</v>
      </c>
      <c r="D29" s="58">
        <v>1.03</v>
      </c>
      <c r="E29" s="59">
        <f>E23*D29</f>
        <v>0</v>
      </c>
      <c r="F29" s="58">
        <v>1.03</v>
      </c>
      <c r="G29" s="59">
        <f>G23*F29</f>
        <v>0</v>
      </c>
      <c r="H29" s="58">
        <v>1.03</v>
      </c>
      <c r="I29" s="59">
        <f>I23*H29</f>
        <v>0</v>
      </c>
      <c r="J29" s="58">
        <v>1.03</v>
      </c>
      <c r="K29" s="59">
        <f>K23*J29</f>
        <v>0</v>
      </c>
      <c r="L29" s="60">
        <f t="shared" ref="L29:L32" si="2">SUM(C29,E29,G29,I29,K29)</f>
        <v>0</v>
      </c>
      <c r="M29" s="5"/>
      <c r="N29" s="61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">
      <c r="A30" s="62" t="s">
        <v>69</v>
      </c>
      <c r="B30" s="63">
        <f>B24</f>
        <v>0.22600000000000001</v>
      </c>
      <c r="C30" s="64">
        <f>B30*C29</f>
        <v>0</v>
      </c>
      <c r="D30" s="63">
        <f>D24</f>
        <v>0.22600000000000001</v>
      </c>
      <c r="E30" s="64">
        <f>D30*E29</f>
        <v>0</v>
      </c>
      <c r="F30" s="63">
        <f>F24</f>
        <v>0.22600000000000001</v>
      </c>
      <c r="G30" s="64">
        <f>F30*G29</f>
        <v>0</v>
      </c>
      <c r="H30" s="63">
        <f>H24</f>
        <v>0.22600000000000001</v>
      </c>
      <c r="I30" s="64">
        <f>H30*I29</f>
        <v>0</v>
      </c>
      <c r="J30" s="63">
        <f>J24</f>
        <v>0</v>
      </c>
      <c r="K30" s="64">
        <f>J30*K29</f>
        <v>0</v>
      </c>
      <c r="L30" s="65">
        <f t="shared" si="2"/>
        <v>0</v>
      </c>
      <c r="M30" s="5"/>
      <c r="N30" s="61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">
      <c r="A31" s="57" t="s">
        <v>70</v>
      </c>
      <c r="B31" s="58">
        <v>1.03</v>
      </c>
      <c r="C31" s="59">
        <f>C25*B31</f>
        <v>0</v>
      </c>
      <c r="D31" s="58">
        <v>1.03</v>
      </c>
      <c r="E31" s="59">
        <f>E25*D31</f>
        <v>0</v>
      </c>
      <c r="F31" s="58">
        <v>1.03</v>
      </c>
      <c r="G31" s="59">
        <f>G25*F31</f>
        <v>0</v>
      </c>
      <c r="H31" s="58">
        <v>1.03</v>
      </c>
      <c r="I31" s="59">
        <f>I25*H31</f>
        <v>0</v>
      </c>
      <c r="J31" s="58">
        <v>1.03</v>
      </c>
      <c r="K31" s="59">
        <f>K25*J31</f>
        <v>0</v>
      </c>
      <c r="L31" s="60">
        <f t="shared" si="2"/>
        <v>0</v>
      </c>
      <c r="M31" s="5"/>
      <c r="N31" s="61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62" t="s">
        <v>71</v>
      </c>
      <c r="B32" s="63">
        <f>B26</f>
        <v>0.08</v>
      </c>
      <c r="C32" s="64">
        <f>B32*C31</f>
        <v>0</v>
      </c>
      <c r="D32" s="63">
        <f>D26</f>
        <v>0.08</v>
      </c>
      <c r="E32" s="64">
        <f>D32*E31</f>
        <v>0</v>
      </c>
      <c r="F32" s="63">
        <f>F26</f>
        <v>0.22600000000000001</v>
      </c>
      <c r="G32" s="64">
        <f>F32*G31</f>
        <v>0</v>
      </c>
      <c r="H32" s="63">
        <f>H26</f>
        <v>0.22600000000000001</v>
      </c>
      <c r="I32" s="64">
        <f>H32*I31</f>
        <v>0</v>
      </c>
      <c r="J32" s="63">
        <f>J26</f>
        <v>0</v>
      </c>
      <c r="K32" s="64">
        <f>J32*K31</f>
        <v>0</v>
      </c>
      <c r="L32" s="65">
        <f t="shared" si="2"/>
        <v>0</v>
      </c>
      <c r="M32" s="5"/>
      <c r="N32" s="61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66" t="s">
        <v>73</v>
      </c>
      <c r="B33" s="66"/>
      <c r="C33" s="67">
        <f>SUM(C29:C32)</f>
        <v>0</v>
      </c>
      <c r="D33" s="66"/>
      <c r="E33" s="67">
        <f>SUM(E29:E32)</f>
        <v>0</v>
      </c>
      <c r="F33" s="66"/>
      <c r="G33" s="67">
        <f>SUM(G29:G32)</f>
        <v>0</v>
      </c>
      <c r="H33" s="66"/>
      <c r="I33" s="67">
        <f>SUM(I29:I32)</f>
        <v>0</v>
      </c>
      <c r="J33" s="66"/>
      <c r="K33" s="67">
        <f t="shared" ref="K33:L33" si="3">SUM(K29:K32)</f>
        <v>0</v>
      </c>
      <c r="L33" s="68">
        <f t="shared" si="3"/>
        <v>0</v>
      </c>
      <c r="M33" s="59">
        <f>L29+L31</f>
        <v>0</v>
      </c>
      <c r="N33" s="69">
        <f>L30+L32</f>
        <v>0</v>
      </c>
      <c r="O33" s="14">
        <f>L33-C33-E33-G33-I33-K33</f>
        <v>0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70"/>
      <c r="M34" s="5"/>
      <c r="N34" s="61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57" t="s">
        <v>68</v>
      </c>
      <c r="B35" s="58">
        <v>1.03</v>
      </c>
      <c r="C35" s="59">
        <f>C29*B35</f>
        <v>0</v>
      </c>
      <c r="D35" s="58">
        <v>1.03</v>
      </c>
      <c r="E35" s="59">
        <f>E29*D35</f>
        <v>0</v>
      </c>
      <c r="F35" s="58">
        <v>1.03</v>
      </c>
      <c r="G35" s="59">
        <f>G29*F35</f>
        <v>0</v>
      </c>
      <c r="H35" s="58">
        <v>1.03</v>
      </c>
      <c r="I35" s="59">
        <f>I29*H35</f>
        <v>0</v>
      </c>
      <c r="J35" s="58">
        <v>1.03</v>
      </c>
      <c r="K35" s="59">
        <f>K29*J35</f>
        <v>0</v>
      </c>
      <c r="L35" s="60">
        <f t="shared" ref="L35:L38" si="4">SUM(C35,E35,G35,I35,K35)</f>
        <v>0</v>
      </c>
      <c r="M35" s="5"/>
      <c r="N35" s="61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">
      <c r="A36" s="62" t="s">
        <v>69</v>
      </c>
      <c r="B36" s="63">
        <f>B30</f>
        <v>0.22600000000000001</v>
      </c>
      <c r="C36" s="64">
        <f>B36*C35</f>
        <v>0</v>
      </c>
      <c r="D36" s="63">
        <f>D30</f>
        <v>0.22600000000000001</v>
      </c>
      <c r="E36" s="64">
        <f>D36*E35</f>
        <v>0</v>
      </c>
      <c r="F36" s="63">
        <f>F30</f>
        <v>0.22600000000000001</v>
      </c>
      <c r="G36" s="64">
        <f>F36*G35</f>
        <v>0</v>
      </c>
      <c r="H36" s="63">
        <f>H30</f>
        <v>0.22600000000000001</v>
      </c>
      <c r="I36" s="64">
        <f>H36*I35</f>
        <v>0</v>
      </c>
      <c r="J36" s="63">
        <f>J30</f>
        <v>0</v>
      </c>
      <c r="K36" s="64">
        <f>J36*K35</f>
        <v>0</v>
      </c>
      <c r="L36" s="65">
        <f t="shared" si="4"/>
        <v>0</v>
      </c>
      <c r="M36" s="5"/>
      <c r="N36" s="61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57" t="s">
        <v>70</v>
      </c>
      <c r="B37" s="58">
        <v>1.03</v>
      </c>
      <c r="C37" s="59">
        <f>C31*B37</f>
        <v>0</v>
      </c>
      <c r="D37" s="58">
        <v>1.03</v>
      </c>
      <c r="E37" s="59">
        <f>E31*D37</f>
        <v>0</v>
      </c>
      <c r="F37" s="58">
        <v>1.03</v>
      </c>
      <c r="G37" s="59">
        <f>G31*F37</f>
        <v>0</v>
      </c>
      <c r="H37" s="58">
        <v>1.03</v>
      </c>
      <c r="I37" s="59">
        <f>I31*H37</f>
        <v>0</v>
      </c>
      <c r="J37" s="58">
        <v>1.03</v>
      </c>
      <c r="K37" s="59">
        <f>K31*J37</f>
        <v>0</v>
      </c>
      <c r="L37" s="60">
        <f t="shared" si="4"/>
        <v>0</v>
      </c>
      <c r="M37" s="5"/>
      <c r="N37" s="6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62" t="s">
        <v>71</v>
      </c>
      <c r="B38" s="63">
        <f>B32</f>
        <v>0.08</v>
      </c>
      <c r="C38" s="64">
        <f>B38*C37</f>
        <v>0</v>
      </c>
      <c r="D38" s="63">
        <f>D32</f>
        <v>0.08</v>
      </c>
      <c r="E38" s="64">
        <f>D38*E37</f>
        <v>0</v>
      </c>
      <c r="F38" s="63">
        <f>F32</f>
        <v>0.22600000000000001</v>
      </c>
      <c r="G38" s="64">
        <f>F38*G37</f>
        <v>0</v>
      </c>
      <c r="H38" s="63">
        <f>H32</f>
        <v>0.22600000000000001</v>
      </c>
      <c r="I38" s="64">
        <f>H38*I37</f>
        <v>0</v>
      </c>
      <c r="J38" s="63">
        <f>J32</f>
        <v>0</v>
      </c>
      <c r="K38" s="64">
        <f>J38*K37</f>
        <v>0</v>
      </c>
      <c r="L38" s="65">
        <f t="shared" si="4"/>
        <v>0</v>
      </c>
      <c r="M38" s="5"/>
      <c r="N38" s="61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">
      <c r="A39" s="66" t="s">
        <v>74</v>
      </c>
      <c r="B39" s="66"/>
      <c r="C39" s="67">
        <f>SUM(C35:C38)</f>
        <v>0</v>
      </c>
      <c r="D39" s="66"/>
      <c r="E39" s="67">
        <f>SUM(E35:E38)</f>
        <v>0</v>
      </c>
      <c r="F39" s="66"/>
      <c r="G39" s="67">
        <f>SUM(G35:G38)</f>
        <v>0</v>
      </c>
      <c r="H39" s="66"/>
      <c r="I39" s="67">
        <f>SUM(I35:I38)</f>
        <v>0</v>
      </c>
      <c r="J39" s="66"/>
      <c r="K39" s="67">
        <f t="shared" ref="K39:L39" si="5">SUM(K35:K38)</f>
        <v>0</v>
      </c>
      <c r="L39" s="68">
        <f t="shared" si="5"/>
        <v>0</v>
      </c>
      <c r="M39" s="59">
        <f>L35+L37</f>
        <v>0</v>
      </c>
      <c r="N39" s="69">
        <f>L36+L38</f>
        <v>0</v>
      </c>
      <c r="O39" s="14">
        <f>L39-C39-E39-G39-I39-K39</f>
        <v>0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70"/>
      <c r="M40" s="5"/>
      <c r="N40" s="61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57" t="s">
        <v>68</v>
      </c>
      <c r="B41" s="58">
        <v>1.03</v>
      </c>
      <c r="C41" s="59">
        <f>C35*B41</f>
        <v>0</v>
      </c>
      <c r="D41" s="58">
        <v>1.03</v>
      </c>
      <c r="E41" s="59">
        <f>E35*D41</f>
        <v>0</v>
      </c>
      <c r="F41" s="58">
        <v>1.03</v>
      </c>
      <c r="G41" s="59">
        <f>G35*F41</f>
        <v>0</v>
      </c>
      <c r="H41" s="58">
        <v>1.03</v>
      </c>
      <c r="I41" s="59">
        <f>I35*H41</f>
        <v>0</v>
      </c>
      <c r="J41" s="58">
        <v>1.03</v>
      </c>
      <c r="K41" s="59">
        <f>K35*J41</f>
        <v>0</v>
      </c>
      <c r="L41" s="60">
        <f t="shared" ref="L41:L44" si="6">SUM(C41,G41,I41,K41)</f>
        <v>0</v>
      </c>
      <c r="M41" s="5"/>
      <c r="N41" s="61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62" t="s">
        <v>69</v>
      </c>
      <c r="B42" s="63">
        <f>B36</f>
        <v>0.22600000000000001</v>
      </c>
      <c r="C42" s="64">
        <f>B42*C41</f>
        <v>0</v>
      </c>
      <c r="D42" s="63">
        <f>D36</f>
        <v>0.22600000000000001</v>
      </c>
      <c r="E42" s="64">
        <f>D42*E41</f>
        <v>0</v>
      </c>
      <c r="F42" s="63">
        <f>F36</f>
        <v>0.22600000000000001</v>
      </c>
      <c r="G42" s="64">
        <f>F42*G41</f>
        <v>0</v>
      </c>
      <c r="H42" s="63">
        <f>H36</f>
        <v>0.22600000000000001</v>
      </c>
      <c r="I42" s="64">
        <f>H42*I41</f>
        <v>0</v>
      </c>
      <c r="J42" s="63">
        <f>J36</f>
        <v>0</v>
      </c>
      <c r="K42" s="64">
        <f>J42*K41</f>
        <v>0</v>
      </c>
      <c r="L42" s="65">
        <f t="shared" si="6"/>
        <v>0</v>
      </c>
      <c r="M42" s="5"/>
      <c r="N42" s="61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57" t="s">
        <v>70</v>
      </c>
      <c r="B43" s="58">
        <v>1.03</v>
      </c>
      <c r="C43" s="59">
        <f>C37*B43</f>
        <v>0</v>
      </c>
      <c r="D43" s="58">
        <v>1.03</v>
      </c>
      <c r="E43" s="59">
        <f>E37*D43</f>
        <v>0</v>
      </c>
      <c r="F43" s="58">
        <v>1.03</v>
      </c>
      <c r="G43" s="59">
        <f>G37*F43</f>
        <v>0</v>
      </c>
      <c r="H43" s="58">
        <v>1.03</v>
      </c>
      <c r="I43" s="59">
        <f>I37*H43</f>
        <v>0</v>
      </c>
      <c r="J43" s="58">
        <v>1.03</v>
      </c>
      <c r="K43" s="59">
        <f>K37*J43</f>
        <v>0</v>
      </c>
      <c r="L43" s="60">
        <f t="shared" si="6"/>
        <v>0</v>
      </c>
      <c r="M43" s="5"/>
      <c r="N43" s="61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62" t="s">
        <v>71</v>
      </c>
      <c r="B44" s="63">
        <f>B38</f>
        <v>0.08</v>
      </c>
      <c r="C44" s="64">
        <f>B44*C43</f>
        <v>0</v>
      </c>
      <c r="D44" s="63">
        <f>D38</f>
        <v>0.08</v>
      </c>
      <c r="E44" s="64">
        <f>D44*E43</f>
        <v>0</v>
      </c>
      <c r="F44" s="63">
        <f>F38</f>
        <v>0.22600000000000001</v>
      </c>
      <c r="G44" s="64">
        <f>F44*G43</f>
        <v>0</v>
      </c>
      <c r="H44" s="63">
        <f>H38</f>
        <v>0.22600000000000001</v>
      </c>
      <c r="I44" s="64">
        <f>H44*I43</f>
        <v>0</v>
      </c>
      <c r="J44" s="63">
        <f>J38</f>
        <v>0</v>
      </c>
      <c r="K44" s="64">
        <f>J44*K43</f>
        <v>0</v>
      </c>
      <c r="L44" s="65">
        <f t="shared" si="6"/>
        <v>0</v>
      </c>
      <c r="M44" s="5"/>
      <c r="N44" s="61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66" t="s">
        <v>75</v>
      </c>
      <c r="B45" s="66"/>
      <c r="C45" s="67">
        <f>SUM(C41:C44)</f>
        <v>0</v>
      </c>
      <c r="D45" s="66"/>
      <c r="E45" s="67">
        <f>SUM(E41:E44)</f>
        <v>0</v>
      </c>
      <c r="F45" s="66"/>
      <c r="G45" s="67">
        <f>SUM(G41:G44)</f>
        <v>0</v>
      </c>
      <c r="H45" s="66"/>
      <c r="I45" s="67">
        <f>SUM(I41:I44)</f>
        <v>0</v>
      </c>
      <c r="J45" s="66"/>
      <c r="K45" s="67">
        <f t="shared" ref="K45:L45" si="7">SUM(K41:K44)</f>
        <v>0</v>
      </c>
      <c r="L45" s="68">
        <f t="shared" si="7"/>
        <v>0</v>
      </c>
      <c r="M45" s="59">
        <f>L41+L43</f>
        <v>0</v>
      </c>
      <c r="N45" s="69">
        <f>L42+L44</f>
        <v>0</v>
      </c>
      <c r="O45" s="14">
        <f>L45-C45-E45-G45-I45-K45</f>
        <v>0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70"/>
      <c r="M46" s="5"/>
      <c r="N46" s="61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57" t="s">
        <v>68</v>
      </c>
      <c r="B47" s="58">
        <v>1.03</v>
      </c>
      <c r="C47" s="59">
        <f>C41*B47</f>
        <v>0</v>
      </c>
      <c r="D47" s="58">
        <v>1.03</v>
      </c>
      <c r="E47" s="59">
        <f>E41*D47</f>
        <v>0</v>
      </c>
      <c r="F47" s="58">
        <v>1.03</v>
      </c>
      <c r="G47" s="59">
        <f>G41*F47</f>
        <v>0</v>
      </c>
      <c r="H47" s="58">
        <v>1.03</v>
      </c>
      <c r="I47" s="59">
        <f>I41*H47</f>
        <v>0</v>
      </c>
      <c r="J47" s="58">
        <v>1.03</v>
      </c>
      <c r="K47" s="59">
        <f>K41*J47</f>
        <v>0</v>
      </c>
      <c r="L47" s="60">
        <f t="shared" ref="L47:L50" si="8">SUM(C47,E47,G47,I47,K47)</f>
        <v>0</v>
      </c>
      <c r="M47" s="5"/>
      <c r="N47" s="61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62" t="s">
        <v>69</v>
      </c>
      <c r="B48" s="63">
        <f>B42</f>
        <v>0.22600000000000001</v>
      </c>
      <c r="C48" s="64">
        <f>B48*C47</f>
        <v>0</v>
      </c>
      <c r="D48" s="63">
        <f>D42</f>
        <v>0.22600000000000001</v>
      </c>
      <c r="E48" s="64">
        <f>D48*E47</f>
        <v>0</v>
      </c>
      <c r="F48" s="63">
        <f>F42</f>
        <v>0.22600000000000001</v>
      </c>
      <c r="G48" s="64">
        <f>F48*G47</f>
        <v>0</v>
      </c>
      <c r="H48" s="63">
        <f>H42</f>
        <v>0.22600000000000001</v>
      </c>
      <c r="I48" s="64">
        <f>H48*I47</f>
        <v>0</v>
      </c>
      <c r="J48" s="63">
        <f>J42</f>
        <v>0</v>
      </c>
      <c r="K48" s="64">
        <f>J48*K47</f>
        <v>0</v>
      </c>
      <c r="L48" s="65">
        <f t="shared" si="8"/>
        <v>0</v>
      </c>
      <c r="M48" s="5"/>
      <c r="N48" s="61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57" t="s">
        <v>70</v>
      </c>
      <c r="B49" s="58">
        <v>1.03</v>
      </c>
      <c r="C49" s="59">
        <f>C43*B49</f>
        <v>0</v>
      </c>
      <c r="D49" s="58">
        <v>1.03</v>
      </c>
      <c r="E49" s="59">
        <f>E43*D49</f>
        <v>0</v>
      </c>
      <c r="F49" s="58">
        <v>1.03</v>
      </c>
      <c r="G49" s="59">
        <f>G43*F49</f>
        <v>0</v>
      </c>
      <c r="H49" s="58">
        <v>1.03</v>
      </c>
      <c r="I49" s="59">
        <f>I43*H49</f>
        <v>0</v>
      </c>
      <c r="J49" s="58">
        <v>1.03</v>
      </c>
      <c r="K49" s="59">
        <f>K43*J49</f>
        <v>0</v>
      </c>
      <c r="L49" s="60">
        <f t="shared" si="8"/>
        <v>0</v>
      </c>
      <c r="M49" s="5"/>
      <c r="N49" s="61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62" t="s">
        <v>71</v>
      </c>
      <c r="B50" s="63">
        <f>B44</f>
        <v>0.08</v>
      </c>
      <c r="C50" s="64">
        <f>B50*C49</f>
        <v>0</v>
      </c>
      <c r="D50" s="63">
        <f>D44</f>
        <v>0.08</v>
      </c>
      <c r="E50" s="64">
        <f>D50*E49</f>
        <v>0</v>
      </c>
      <c r="F50" s="63">
        <f>F44</f>
        <v>0.22600000000000001</v>
      </c>
      <c r="G50" s="64">
        <f>F50*G49</f>
        <v>0</v>
      </c>
      <c r="H50" s="63">
        <f>H44</f>
        <v>0.22600000000000001</v>
      </c>
      <c r="I50" s="64">
        <f>H50*I49</f>
        <v>0</v>
      </c>
      <c r="J50" s="63">
        <f>J44</f>
        <v>0</v>
      </c>
      <c r="K50" s="64">
        <f>J50*K49</f>
        <v>0</v>
      </c>
      <c r="L50" s="65">
        <f t="shared" si="8"/>
        <v>0</v>
      </c>
      <c r="M50" s="5"/>
      <c r="N50" s="61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66" t="s">
        <v>76</v>
      </c>
      <c r="B51" s="66"/>
      <c r="C51" s="67">
        <f>SUM(C47:C50)</f>
        <v>0</v>
      </c>
      <c r="D51" s="66"/>
      <c r="E51" s="67">
        <f>SUM(E47:E50)</f>
        <v>0</v>
      </c>
      <c r="F51" s="66"/>
      <c r="G51" s="67">
        <f>SUM(G47:G50)</f>
        <v>0</v>
      </c>
      <c r="H51" s="66"/>
      <c r="I51" s="67">
        <f>SUM(I47:I50)</f>
        <v>0</v>
      </c>
      <c r="J51" s="66"/>
      <c r="K51" s="67">
        <f t="shared" ref="K51:L51" si="9">SUM(K47:K50)</f>
        <v>0</v>
      </c>
      <c r="L51" s="68">
        <f t="shared" si="9"/>
        <v>0</v>
      </c>
      <c r="M51" s="59">
        <f>L47+L49</f>
        <v>0</v>
      </c>
      <c r="N51" s="69">
        <f>L48+L50</f>
        <v>0</v>
      </c>
      <c r="O51" s="14">
        <f>L51-C51-E51-G51-I51-K51</f>
        <v>0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70"/>
      <c r="M52" s="5"/>
      <c r="N52" s="61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57" t="s">
        <v>68</v>
      </c>
      <c r="B53" s="72"/>
      <c r="C53" s="59">
        <f t="shared" ref="C53:C56" si="10">SUM(C23,C29,C35,C41,C47)</f>
        <v>0</v>
      </c>
      <c r="D53" s="72"/>
      <c r="E53" s="59">
        <f t="shared" ref="E53:E56" si="11">SUM(E23,E29,E35,E41,E47)</f>
        <v>0</v>
      </c>
      <c r="F53" s="72"/>
      <c r="G53" s="59">
        <f t="shared" ref="G53:G56" si="12">SUM(G23,G29,G35,G41,G47)</f>
        <v>0</v>
      </c>
      <c r="H53" s="72"/>
      <c r="I53" s="59">
        <f t="shared" ref="I53:I56" si="13">SUM(I23,I29,I35,I41,I47)</f>
        <v>0</v>
      </c>
      <c r="J53" s="57"/>
      <c r="K53" s="59">
        <f t="shared" ref="K53:K56" si="14">SUM(K23,K29,K35,K41,K47)</f>
        <v>0</v>
      </c>
      <c r="L53" s="60">
        <f t="shared" ref="L53:L56" si="15">SUM(C53,E53,G53,I53,K53)</f>
        <v>0</v>
      </c>
      <c r="M53" s="5"/>
      <c r="N53" s="61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62" t="s">
        <v>69</v>
      </c>
      <c r="B54" s="73"/>
      <c r="C54" s="64">
        <f t="shared" si="10"/>
        <v>0</v>
      </c>
      <c r="D54" s="73"/>
      <c r="E54" s="64">
        <f t="shared" si="11"/>
        <v>0</v>
      </c>
      <c r="F54" s="73"/>
      <c r="G54" s="64">
        <f t="shared" si="12"/>
        <v>0</v>
      </c>
      <c r="H54" s="73"/>
      <c r="I54" s="64">
        <f t="shared" si="13"/>
        <v>0</v>
      </c>
      <c r="J54" s="73"/>
      <c r="K54" s="64">
        <f t="shared" si="14"/>
        <v>0</v>
      </c>
      <c r="L54" s="65">
        <f t="shared" si="15"/>
        <v>0</v>
      </c>
      <c r="M54" s="5"/>
      <c r="N54" s="61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57" t="s">
        <v>70</v>
      </c>
      <c r="B55" s="72"/>
      <c r="C55" s="59">
        <f t="shared" si="10"/>
        <v>0</v>
      </c>
      <c r="D55" s="72"/>
      <c r="E55" s="59">
        <f t="shared" si="11"/>
        <v>0</v>
      </c>
      <c r="F55" s="72"/>
      <c r="G55" s="59">
        <f t="shared" si="12"/>
        <v>0</v>
      </c>
      <c r="H55" s="72"/>
      <c r="I55" s="59">
        <f t="shared" si="13"/>
        <v>0</v>
      </c>
      <c r="J55" s="57"/>
      <c r="K55" s="59">
        <f t="shared" si="14"/>
        <v>0</v>
      </c>
      <c r="L55" s="60">
        <f t="shared" si="15"/>
        <v>0</v>
      </c>
      <c r="M55" s="5"/>
      <c r="N55" s="61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62" t="s">
        <v>71</v>
      </c>
      <c r="B56" s="73"/>
      <c r="C56" s="64">
        <f t="shared" si="10"/>
        <v>0</v>
      </c>
      <c r="D56" s="73"/>
      <c r="E56" s="64">
        <f t="shared" si="11"/>
        <v>0</v>
      </c>
      <c r="F56" s="73"/>
      <c r="G56" s="64">
        <f t="shared" si="12"/>
        <v>0</v>
      </c>
      <c r="H56" s="73"/>
      <c r="I56" s="64">
        <f t="shared" si="13"/>
        <v>0</v>
      </c>
      <c r="J56" s="73"/>
      <c r="K56" s="64">
        <f t="shared" si="14"/>
        <v>0</v>
      </c>
      <c r="L56" s="65">
        <f t="shared" si="15"/>
        <v>0</v>
      </c>
      <c r="M56" s="5"/>
      <c r="N56" s="61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66" t="s">
        <v>77</v>
      </c>
      <c r="B57" s="66"/>
      <c r="C57" s="67">
        <f>SUM(C53:C56)</f>
        <v>0</v>
      </c>
      <c r="D57" s="66"/>
      <c r="E57" s="67">
        <f>SUM(E53:E56)</f>
        <v>0</v>
      </c>
      <c r="F57" s="66"/>
      <c r="G57" s="67">
        <f>SUM(G53:G56)</f>
        <v>0</v>
      </c>
      <c r="H57" s="66"/>
      <c r="I57" s="67">
        <f>SUM(I53:I56)</f>
        <v>0</v>
      </c>
      <c r="J57" s="66"/>
      <c r="K57" s="67">
        <f t="shared" ref="K57:L57" si="16">SUM(K53:K56)</f>
        <v>0</v>
      </c>
      <c r="L57" s="74">
        <f t="shared" si="16"/>
        <v>0</v>
      </c>
      <c r="M57" s="75">
        <f>L53+L55</f>
        <v>0</v>
      </c>
      <c r="N57" s="76">
        <f>L54+L56</f>
        <v>0</v>
      </c>
      <c r="O57" s="14">
        <f>L57-C57-E57-G57-I57-K57</f>
        <v>0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25" right="0.25" top="0.75" bottom="0.75" header="0" footer="0"/>
  <pageSetup fitToHeight="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5496"/>
  </sheetPr>
  <dimension ref="A1:W10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10" defaultColWidth="14.5" defaultRowHeight="15" customHeight="1" x14ac:dyDescent="0.2"/>
  <cols>
    <col min="1" max="1" width="13.6640625" customWidth="1"/>
    <col min="2" max="2" width="19.1640625" customWidth="1"/>
    <col min="3" max="3" width="13.6640625" customWidth="1"/>
    <col min="4" max="4" width="9.6640625" customWidth="1"/>
    <col min="5" max="6" width="9.5" customWidth="1"/>
    <col min="7" max="8" width="7.6640625" customWidth="1"/>
    <col min="9" max="9" width="12.33203125" customWidth="1"/>
    <col min="10" max="10" width="13.83203125" customWidth="1"/>
    <col min="11" max="11" width="13.6640625" customWidth="1"/>
    <col min="12" max="12" width="13.33203125" customWidth="1"/>
    <col min="13" max="13" width="13.5" customWidth="1"/>
    <col min="14" max="14" width="16.6640625" customWidth="1"/>
    <col min="15" max="15" width="11" customWidth="1"/>
    <col min="16" max="16" width="18.33203125" customWidth="1"/>
    <col min="17" max="17" width="17.6640625" customWidth="1"/>
    <col min="18" max="18" width="20.83203125" customWidth="1"/>
    <col min="19" max="19" width="17.33203125" customWidth="1"/>
    <col min="20" max="20" width="10.1640625" customWidth="1"/>
    <col min="21" max="22" width="8.6640625" customWidth="1"/>
    <col min="23" max="23" width="10" customWidth="1"/>
    <col min="24" max="26" width="8.6640625" customWidth="1"/>
  </cols>
  <sheetData>
    <row r="1" spans="1:23" ht="14.25" customHeight="1" x14ac:dyDescent="0.2">
      <c r="A1" s="77" t="s">
        <v>78</v>
      </c>
      <c r="B1" s="77"/>
      <c r="C1" s="78" t="s">
        <v>79</v>
      </c>
      <c r="D1" s="79" t="s">
        <v>80</v>
      </c>
      <c r="E1" s="80" t="s">
        <v>80</v>
      </c>
      <c r="F1" s="80" t="s">
        <v>80</v>
      </c>
      <c r="G1" s="81" t="s">
        <v>81</v>
      </c>
      <c r="H1" s="81" t="s">
        <v>81</v>
      </c>
      <c r="I1" s="79" t="s">
        <v>80</v>
      </c>
      <c r="J1" s="82" t="s">
        <v>82</v>
      </c>
      <c r="K1" s="83" t="s">
        <v>83</v>
      </c>
      <c r="L1" s="79" t="s">
        <v>80</v>
      </c>
      <c r="M1" s="82" t="s">
        <v>82</v>
      </c>
      <c r="N1" s="83" t="s">
        <v>83</v>
      </c>
      <c r="O1" s="84" t="s">
        <v>84</v>
      </c>
      <c r="P1" s="83" t="s">
        <v>80</v>
      </c>
      <c r="Q1" s="83" t="s">
        <v>80</v>
      </c>
      <c r="R1" s="84" t="s">
        <v>84</v>
      </c>
      <c r="S1" s="83" t="s">
        <v>80</v>
      </c>
      <c r="T1" s="82" t="s">
        <v>83</v>
      </c>
    </row>
    <row r="2" spans="1:23" ht="14.25" customHeight="1" x14ac:dyDescent="0.2">
      <c r="A2" s="77" t="s">
        <v>85</v>
      </c>
      <c r="B2" s="77" t="s">
        <v>86</v>
      </c>
      <c r="C2" s="77" t="s">
        <v>87</v>
      </c>
      <c r="D2" s="85" t="s">
        <v>88</v>
      </c>
      <c r="E2" s="80" t="s">
        <v>89</v>
      </c>
      <c r="F2" s="80" t="s">
        <v>90</v>
      </c>
      <c r="G2" s="81" t="s">
        <v>91</v>
      </c>
      <c r="H2" s="81" t="s">
        <v>92</v>
      </c>
      <c r="I2" s="79" t="s">
        <v>93</v>
      </c>
      <c r="J2" s="82" t="s">
        <v>94</v>
      </c>
      <c r="K2" s="83" t="s">
        <v>95</v>
      </c>
      <c r="L2" s="79" t="s">
        <v>96</v>
      </c>
      <c r="M2" s="82" t="s">
        <v>97</v>
      </c>
      <c r="N2" s="83" t="s">
        <v>98</v>
      </c>
      <c r="O2" s="84" t="s">
        <v>99</v>
      </c>
      <c r="P2" s="83" t="s">
        <v>100</v>
      </c>
      <c r="Q2" s="83" t="s">
        <v>101</v>
      </c>
      <c r="R2" s="84" t="s">
        <v>102</v>
      </c>
      <c r="S2" s="83" t="s">
        <v>103</v>
      </c>
      <c r="T2" s="82" t="s">
        <v>77</v>
      </c>
    </row>
    <row r="3" spans="1:23" ht="14.25" customHeight="1" x14ac:dyDescent="0.2">
      <c r="A3" s="86"/>
      <c r="B3" s="86"/>
      <c r="C3" s="86"/>
      <c r="D3" s="87"/>
      <c r="E3" s="88"/>
      <c r="F3" s="88"/>
      <c r="G3" s="89" t="e">
        <f t="shared" ref="G3:G17" ca="1" si="0">H3+0.5</f>
        <v>#NAME?</v>
      </c>
      <c r="H3" s="89" t="e">
        <f t="shared" ref="H3:H17" ca="1" si="1">_xludf.DAYS(F3,E3)</f>
        <v>#NAME?</v>
      </c>
      <c r="I3" s="90"/>
      <c r="J3" s="91" t="e">
        <f t="shared" ref="J3:J17" ca="1" si="2">D3*G3*I3</f>
        <v>#NAME?</v>
      </c>
      <c r="K3" s="92"/>
      <c r="L3" s="90"/>
      <c r="M3" s="91" t="e">
        <f t="shared" ref="M3:M17" ca="1" si="3">D3*H3*L3</f>
        <v>#NAME?</v>
      </c>
      <c r="N3" s="92"/>
      <c r="O3" s="93"/>
      <c r="P3" s="92"/>
      <c r="Q3" s="92"/>
      <c r="R3" s="93"/>
      <c r="S3" s="92"/>
      <c r="T3" s="91">
        <f t="shared" ref="T3:T17" si="4">SUM(K3,N3,P3,Q3,S3)</f>
        <v>0</v>
      </c>
      <c r="V3" s="94"/>
    </row>
    <row r="4" spans="1:23" ht="14.25" customHeight="1" x14ac:dyDescent="0.2">
      <c r="A4" s="86"/>
      <c r="B4" s="86"/>
      <c r="C4" s="86"/>
      <c r="D4" s="87"/>
      <c r="E4" s="88"/>
      <c r="F4" s="88"/>
      <c r="G4" s="89" t="e">
        <f t="shared" ca="1" si="0"/>
        <v>#NAME?</v>
      </c>
      <c r="H4" s="89" t="e">
        <f t="shared" ca="1" si="1"/>
        <v>#NAME?</v>
      </c>
      <c r="I4" s="90"/>
      <c r="J4" s="91" t="e">
        <f t="shared" ca="1" si="2"/>
        <v>#NAME?</v>
      </c>
      <c r="K4" s="92"/>
      <c r="L4" s="90"/>
      <c r="M4" s="91" t="e">
        <f t="shared" ca="1" si="3"/>
        <v>#NAME?</v>
      </c>
      <c r="N4" s="92"/>
      <c r="O4" s="93"/>
      <c r="P4" s="92"/>
      <c r="Q4" s="92"/>
      <c r="R4" s="93"/>
      <c r="S4" s="92"/>
      <c r="T4" s="91">
        <f t="shared" si="4"/>
        <v>0</v>
      </c>
      <c r="V4" s="94"/>
    </row>
    <row r="5" spans="1:23" ht="14.25" customHeight="1" x14ac:dyDescent="0.2">
      <c r="A5" s="86"/>
      <c r="B5" s="86"/>
      <c r="C5" s="86"/>
      <c r="D5" s="87"/>
      <c r="E5" s="88"/>
      <c r="F5" s="88"/>
      <c r="G5" s="89" t="e">
        <f t="shared" ca="1" si="0"/>
        <v>#NAME?</v>
      </c>
      <c r="H5" s="89" t="e">
        <f t="shared" ca="1" si="1"/>
        <v>#NAME?</v>
      </c>
      <c r="I5" s="90"/>
      <c r="J5" s="91" t="e">
        <f t="shared" ca="1" si="2"/>
        <v>#NAME?</v>
      </c>
      <c r="K5" s="92"/>
      <c r="L5" s="90"/>
      <c r="M5" s="91" t="e">
        <f t="shared" ca="1" si="3"/>
        <v>#NAME?</v>
      </c>
      <c r="N5" s="92"/>
      <c r="O5" s="93"/>
      <c r="P5" s="92"/>
      <c r="Q5" s="92"/>
      <c r="R5" s="93"/>
      <c r="S5" s="92"/>
      <c r="T5" s="91">
        <f t="shared" si="4"/>
        <v>0</v>
      </c>
      <c r="V5" s="94"/>
      <c r="W5" s="94"/>
    </row>
    <row r="6" spans="1:23" ht="14.25" customHeight="1" x14ac:dyDescent="0.2">
      <c r="A6" s="86"/>
      <c r="B6" s="86"/>
      <c r="C6" s="86"/>
      <c r="D6" s="87"/>
      <c r="E6" s="88"/>
      <c r="F6" s="88"/>
      <c r="G6" s="89" t="e">
        <f t="shared" ca="1" si="0"/>
        <v>#NAME?</v>
      </c>
      <c r="H6" s="89" t="e">
        <f t="shared" ca="1" si="1"/>
        <v>#NAME?</v>
      </c>
      <c r="I6" s="90"/>
      <c r="J6" s="91" t="e">
        <f t="shared" ca="1" si="2"/>
        <v>#NAME?</v>
      </c>
      <c r="K6" s="92"/>
      <c r="L6" s="90"/>
      <c r="M6" s="91" t="e">
        <f t="shared" ca="1" si="3"/>
        <v>#NAME?</v>
      </c>
      <c r="N6" s="92"/>
      <c r="O6" s="93"/>
      <c r="P6" s="92"/>
      <c r="Q6" s="92"/>
      <c r="R6" s="93"/>
      <c r="S6" s="92"/>
      <c r="T6" s="91">
        <f t="shared" si="4"/>
        <v>0</v>
      </c>
    </row>
    <row r="7" spans="1:23" ht="14.25" customHeight="1" x14ac:dyDescent="0.2">
      <c r="A7" s="86"/>
      <c r="B7" s="86"/>
      <c r="C7" s="86"/>
      <c r="D7" s="87"/>
      <c r="E7" s="88"/>
      <c r="F7" s="88"/>
      <c r="G7" s="89" t="e">
        <f t="shared" ca="1" si="0"/>
        <v>#NAME?</v>
      </c>
      <c r="H7" s="89" t="e">
        <f t="shared" ca="1" si="1"/>
        <v>#NAME?</v>
      </c>
      <c r="I7" s="90"/>
      <c r="J7" s="91" t="e">
        <f t="shared" ca="1" si="2"/>
        <v>#NAME?</v>
      </c>
      <c r="K7" s="92"/>
      <c r="L7" s="90"/>
      <c r="M7" s="91" t="e">
        <f t="shared" ca="1" si="3"/>
        <v>#NAME?</v>
      </c>
      <c r="N7" s="92"/>
      <c r="O7" s="93"/>
      <c r="P7" s="92"/>
      <c r="Q7" s="92"/>
      <c r="R7" s="93"/>
      <c r="S7" s="92"/>
      <c r="T7" s="91">
        <f t="shared" si="4"/>
        <v>0</v>
      </c>
    </row>
    <row r="8" spans="1:23" ht="14.25" customHeight="1" x14ac:dyDescent="0.2">
      <c r="A8" s="86"/>
      <c r="B8" s="86"/>
      <c r="C8" s="86"/>
      <c r="D8" s="87"/>
      <c r="E8" s="88"/>
      <c r="F8" s="88"/>
      <c r="G8" s="89" t="e">
        <f t="shared" ca="1" si="0"/>
        <v>#NAME?</v>
      </c>
      <c r="H8" s="89" t="e">
        <f t="shared" ca="1" si="1"/>
        <v>#NAME?</v>
      </c>
      <c r="I8" s="90"/>
      <c r="J8" s="91" t="e">
        <f t="shared" ca="1" si="2"/>
        <v>#NAME?</v>
      </c>
      <c r="K8" s="92"/>
      <c r="L8" s="90"/>
      <c r="M8" s="91" t="e">
        <f t="shared" ca="1" si="3"/>
        <v>#NAME?</v>
      </c>
      <c r="N8" s="92"/>
      <c r="O8" s="93"/>
      <c r="P8" s="92"/>
      <c r="Q8" s="92"/>
      <c r="R8" s="93"/>
      <c r="S8" s="92"/>
      <c r="T8" s="91">
        <f t="shared" si="4"/>
        <v>0</v>
      </c>
    </row>
    <row r="9" spans="1:23" ht="14.25" customHeight="1" x14ac:dyDescent="0.2">
      <c r="A9" s="86"/>
      <c r="B9" s="86"/>
      <c r="C9" s="86"/>
      <c r="D9" s="87"/>
      <c r="E9" s="88"/>
      <c r="F9" s="88"/>
      <c r="G9" s="89" t="e">
        <f t="shared" ca="1" si="0"/>
        <v>#NAME?</v>
      </c>
      <c r="H9" s="89" t="e">
        <f t="shared" ca="1" si="1"/>
        <v>#NAME?</v>
      </c>
      <c r="I9" s="90"/>
      <c r="J9" s="91" t="e">
        <f t="shared" ca="1" si="2"/>
        <v>#NAME?</v>
      </c>
      <c r="K9" s="92"/>
      <c r="L9" s="90"/>
      <c r="M9" s="91" t="e">
        <f t="shared" ca="1" si="3"/>
        <v>#NAME?</v>
      </c>
      <c r="N9" s="92"/>
      <c r="O9" s="93"/>
      <c r="P9" s="92"/>
      <c r="Q9" s="92"/>
      <c r="R9" s="93"/>
      <c r="S9" s="92"/>
      <c r="T9" s="91">
        <f t="shared" si="4"/>
        <v>0</v>
      </c>
    </row>
    <row r="10" spans="1:23" ht="14.25" customHeight="1" x14ac:dyDescent="0.2">
      <c r="A10" s="86"/>
      <c r="B10" s="86"/>
      <c r="C10" s="86"/>
      <c r="D10" s="87"/>
      <c r="E10" s="88"/>
      <c r="F10" s="88"/>
      <c r="G10" s="89" t="e">
        <f t="shared" ca="1" si="0"/>
        <v>#NAME?</v>
      </c>
      <c r="H10" s="89" t="e">
        <f t="shared" ca="1" si="1"/>
        <v>#NAME?</v>
      </c>
      <c r="I10" s="90"/>
      <c r="J10" s="91" t="e">
        <f t="shared" ca="1" si="2"/>
        <v>#NAME?</v>
      </c>
      <c r="K10" s="92"/>
      <c r="L10" s="90"/>
      <c r="M10" s="91" t="e">
        <f t="shared" ca="1" si="3"/>
        <v>#NAME?</v>
      </c>
      <c r="N10" s="92"/>
      <c r="O10" s="93"/>
      <c r="P10" s="92"/>
      <c r="Q10" s="92"/>
      <c r="R10" s="93"/>
      <c r="S10" s="92"/>
      <c r="T10" s="91">
        <f t="shared" si="4"/>
        <v>0</v>
      </c>
    </row>
    <row r="11" spans="1:23" ht="14.25" customHeight="1" x14ac:dyDescent="0.2">
      <c r="A11" s="86"/>
      <c r="B11" s="86"/>
      <c r="C11" s="86"/>
      <c r="D11" s="87"/>
      <c r="E11" s="88"/>
      <c r="F11" s="88"/>
      <c r="G11" s="89" t="e">
        <f t="shared" ca="1" si="0"/>
        <v>#NAME?</v>
      </c>
      <c r="H11" s="89" t="e">
        <f t="shared" ca="1" si="1"/>
        <v>#NAME?</v>
      </c>
      <c r="I11" s="90"/>
      <c r="J11" s="91" t="e">
        <f t="shared" ca="1" si="2"/>
        <v>#NAME?</v>
      </c>
      <c r="K11" s="92"/>
      <c r="L11" s="90"/>
      <c r="M11" s="91" t="e">
        <f t="shared" ca="1" si="3"/>
        <v>#NAME?</v>
      </c>
      <c r="N11" s="92"/>
      <c r="O11" s="93"/>
      <c r="P11" s="92"/>
      <c r="Q11" s="92"/>
      <c r="R11" s="93"/>
      <c r="S11" s="92"/>
      <c r="T11" s="91">
        <f t="shared" si="4"/>
        <v>0</v>
      </c>
    </row>
    <row r="12" spans="1:23" ht="14.25" customHeight="1" x14ac:dyDescent="0.2">
      <c r="A12" s="86"/>
      <c r="B12" s="86"/>
      <c r="C12" s="86"/>
      <c r="D12" s="87"/>
      <c r="E12" s="88"/>
      <c r="F12" s="88"/>
      <c r="G12" s="89" t="e">
        <f t="shared" ca="1" si="0"/>
        <v>#NAME?</v>
      </c>
      <c r="H12" s="89" t="e">
        <f t="shared" ca="1" si="1"/>
        <v>#NAME?</v>
      </c>
      <c r="I12" s="90"/>
      <c r="J12" s="91" t="e">
        <f t="shared" ca="1" si="2"/>
        <v>#NAME?</v>
      </c>
      <c r="K12" s="92"/>
      <c r="L12" s="90"/>
      <c r="M12" s="91" t="e">
        <f t="shared" ca="1" si="3"/>
        <v>#NAME?</v>
      </c>
      <c r="N12" s="92"/>
      <c r="O12" s="93"/>
      <c r="P12" s="92"/>
      <c r="Q12" s="92"/>
      <c r="R12" s="93"/>
      <c r="S12" s="92"/>
      <c r="T12" s="91">
        <f t="shared" si="4"/>
        <v>0</v>
      </c>
    </row>
    <row r="13" spans="1:23" ht="14.25" customHeight="1" x14ac:dyDescent="0.2">
      <c r="A13" s="86"/>
      <c r="B13" s="86"/>
      <c r="C13" s="86"/>
      <c r="D13" s="87"/>
      <c r="E13" s="88"/>
      <c r="F13" s="88"/>
      <c r="G13" s="89" t="e">
        <f t="shared" ca="1" si="0"/>
        <v>#NAME?</v>
      </c>
      <c r="H13" s="89" t="e">
        <f t="shared" ca="1" si="1"/>
        <v>#NAME?</v>
      </c>
      <c r="I13" s="90"/>
      <c r="J13" s="91" t="e">
        <f t="shared" ca="1" si="2"/>
        <v>#NAME?</v>
      </c>
      <c r="K13" s="92"/>
      <c r="L13" s="90"/>
      <c r="M13" s="91" t="e">
        <f t="shared" ca="1" si="3"/>
        <v>#NAME?</v>
      </c>
      <c r="N13" s="92"/>
      <c r="O13" s="93"/>
      <c r="P13" s="92"/>
      <c r="Q13" s="92"/>
      <c r="R13" s="93"/>
      <c r="S13" s="92"/>
      <c r="T13" s="91">
        <f t="shared" si="4"/>
        <v>0</v>
      </c>
    </row>
    <row r="14" spans="1:23" ht="14.25" customHeight="1" x14ac:dyDescent="0.2">
      <c r="A14" s="86"/>
      <c r="B14" s="86"/>
      <c r="C14" s="86"/>
      <c r="D14" s="87"/>
      <c r="E14" s="88"/>
      <c r="F14" s="88"/>
      <c r="G14" s="89" t="e">
        <f t="shared" ca="1" si="0"/>
        <v>#NAME?</v>
      </c>
      <c r="H14" s="89" t="e">
        <f t="shared" ca="1" si="1"/>
        <v>#NAME?</v>
      </c>
      <c r="I14" s="90"/>
      <c r="J14" s="91" t="e">
        <f t="shared" ca="1" si="2"/>
        <v>#NAME?</v>
      </c>
      <c r="K14" s="92"/>
      <c r="L14" s="90"/>
      <c r="M14" s="91" t="e">
        <f t="shared" ca="1" si="3"/>
        <v>#NAME?</v>
      </c>
      <c r="N14" s="92"/>
      <c r="O14" s="93"/>
      <c r="P14" s="92"/>
      <c r="Q14" s="92"/>
      <c r="R14" s="93"/>
      <c r="S14" s="92"/>
      <c r="T14" s="91">
        <f t="shared" si="4"/>
        <v>0</v>
      </c>
    </row>
    <row r="15" spans="1:23" ht="14.25" customHeight="1" x14ac:dyDescent="0.2">
      <c r="A15" s="86"/>
      <c r="B15" s="86"/>
      <c r="C15" s="86"/>
      <c r="D15" s="87"/>
      <c r="E15" s="88"/>
      <c r="F15" s="88"/>
      <c r="G15" s="89" t="e">
        <f t="shared" ca="1" si="0"/>
        <v>#NAME?</v>
      </c>
      <c r="H15" s="89" t="e">
        <f t="shared" ca="1" si="1"/>
        <v>#NAME?</v>
      </c>
      <c r="I15" s="90"/>
      <c r="J15" s="91" t="e">
        <f t="shared" ca="1" si="2"/>
        <v>#NAME?</v>
      </c>
      <c r="K15" s="92"/>
      <c r="L15" s="90"/>
      <c r="M15" s="91" t="e">
        <f t="shared" ca="1" si="3"/>
        <v>#NAME?</v>
      </c>
      <c r="N15" s="92"/>
      <c r="O15" s="93"/>
      <c r="P15" s="92"/>
      <c r="Q15" s="92"/>
      <c r="R15" s="93"/>
      <c r="S15" s="92"/>
      <c r="T15" s="91">
        <f t="shared" si="4"/>
        <v>0</v>
      </c>
    </row>
    <row r="16" spans="1:23" ht="14.25" customHeight="1" x14ac:dyDescent="0.2">
      <c r="A16" s="86"/>
      <c r="B16" s="86"/>
      <c r="C16" s="86"/>
      <c r="D16" s="87"/>
      <c r="E16" s="88"/>
      <c r="F16" s="88"/>
      <c r="G16" s="89" t="e">
        <f t="shared" ca="1" si="0"/>
        <v>#NAME?</v>
      </c>
      <c r="H16" s="89" t="e">
        <f t="shared" ca="1" si="1"/>
        <v>#NAME?</v>
      </c>
      <c r="I16" s="90"/>
      <c r="J16" s="91" t="e">
        <f t="shared" ca="1" si="2"/>
        <v>#NAME?</v>
      </c>
      <c r="K16" s="92"/>
      <c r="L16" s="90"/>
      <c r="M16" s="91" t="e">
        <f t="shared" ca="1" si="3"/>
        <v>#NAME?</v>
      </c>
      <c r="N16" s="92"/>
      <c r="O16" s="93"/>
      <c r="P16" s="92"/>
      <c r="Q16" s="92"/>
      <c r="R16" s="93"/>
      <c r="S16" s="92"/>
      <c r="T16" s="91">
        <f t="shared" si="4"/>
        <v>0</v>
      </c>
    </row>
    <row r="17" spans="1:20" ht="14.25" customHeight="1" x14ac:dyDescent="0.2">
      <c r="A17" s="86"/>
      <c r="B17" s="86"/>
      <c r="C17" s="86"/>
      <c r="D17" s="87"/>
      <c r="E17" s="88"/>
      <c r="F17" s="88"/>
      <c r="G17" s="89" t="e">
        <f t="shared" ca="1" si="0"/>
        <v>#NAME?</v>
      </c>
      <c r="H17" s="89" t="e">
        <f t="shared" ca="1" si="1"/>
        <v>#NAME?</v>
      </c>
      <c r="I17" s="90"/>
      <c r="J17" s="91" t="e">
        <f t="shared" ca="1" si="2"/>
        <v>#NAME?</v>
      </c>
      <c r="K17" s="92"/>
      <c r="L17" s="90"/>
      <c r="M17" s="91" t="e">
        <f t="shared" ca="1" si="3"/>
        <v>#NAME?</v>
      </c>
      <c r="N17" s="92"/>
      <c r="O17" s="93"/>
      <c r="P17" s="92"/>
      <c r="Q17" s="92"/>
      <c r="R17" s="93"/>
      <c r="S17" s="92"/>
      <c r="T17" s="91">
        <f t="shared" si="4"/>
        <v>0</v>
      </c>
    </row>
    <row r="18" spans="1:20" ht="14.25" customHeight="1" x14ac:dyDescent="0.2">
      <c r="A18" s="86"/>
      <c r="B18" s="86"/>
      <c r="C18" s="86"/>
      <c r="D18" s="87"/>
      <c r="E18" s="88"/>
      <c r="F18" s="88"/>
      <c r="G18" s="89"/>
      <c r="H18" s="89"/>
      <c r="I18" s="90"/>
      <c r="J18" s="91"/>
      <c r="K18" s="92"/>
      <c r="L18" s="90"/>
      <c r="M18" s="91"/>
      <c r="N18" s="92"/>
      <c r="O18" s="93"/>
      <c r="P18" s="92"/>
      <c r="Q18" s="92"/>
      <c r="R18" s="93"/>
      <c r="S18" s="92"/>
      <c r="T18" s="91"/>
    </row>
    <row r="19" spans="1:20" ht="14.25" customHeight="1" x14ac:dyDescent="0.2">
      <c r="A19" s="86"/>
      <c r="B19" s="86"/>
      <c r="C19" s="86"/>
      <c r="D19" s="87"/>
      <c r="E19" s="88"/>
      <c r="F19" s="88"/>
      <c r="G19" s="89"/>
      <c r="H19" s="89"/>
      <c r="I19" s="90"/>
      <c r="J19" s="91"/>
      <c r="K19" s="92"/>
      <c r="L19" s="90"/>
      <c r="M19" s="91"/>
      <c r="N19" s="92"/>
      <c r="O19" s="93"/>
      <c r="P19" s="92"/>
      <c r="Q19" s="92"/>
      <c r="R19" s="93"/>
      <c r="S19" s="92"/>
      <c r="T19" s="91"/>
    </row>
    <row r="20" spans="1:20" ht="14.25" customHeight="1" x14ac:dyDescent="0.2"/>
    <row r="21" spans="1:20" ht="14.25" customHeight="1" x14ac:dyDescent="0.2"/>
    <row r="22" spans="1:20" ht="14.25" customHeight="1" x14ac:dyDescent="0.2"/>
    <row r="23" spans="1:20" ht="14.25" customHeight="1" x14ac:dyDescent="0.2"/>
    <row r="24" spans="1:20" ht="14.25" customHeight="1" x14ac:dyDescent="0.2"/>
    <row r="25" spans="1:20" ht="14.25" customHeight="1" x14ac:dyDescent="0.2"/>
    <row r="26" spans="1:20" ht="14.25" customHeight="1" x14ac:dyDescent="0.2"/>
    <row r="27" spans="1:20" ht="14.25" customHeight="1" x14ac:dyDescent="0.2"/>
    <row r="28" spans="1:20" ht="14.25" customHeight="1" x14ac:dyDescent="0.2"/>
    <row r="29" spans="1:20" ht="14.25" customHeight="1" x14ac:dyDescent="0.2"/>
    <row r="30" spans="1:20" ht="14.25" customHeight="1" x14ac:dyDescent="0.2"/>
    <row r="31" spans="1:20" ht="14.25" customHeight="1" x14ac:dyDescent="0.2"/>
    <row r="32" spans="1:2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hyperlinks>
    <hyperlink ref="C1" r:id="rId1" xr:uid="{00000000-0004-0000-0200-000000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E4E79"/>
    <pageSetUpPr fitToPage="1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42.6640625" customWidth="1"/>
    <col min="2" max="2" width="19.5" customWidth="1"/>
    <col min="3" max="3" width="25.83203125" customWidth="1"/>
    <col min="4" max="4" width="53.33203125" customWidth="1"/>
    <col min="5" max="5" width="10.5" customWidth="1"/>
    <col min="6" max="6" width="8.6640625" customWidth="1"/>
  </cols>
  <sheetData>
    <row r="1" spans="1:26" ht="18" customHeight="1" x14ac:dyDescent="0.2">
      <c r="A1" s="95" t="s">
        <v>104</v>
      </c>
      <c r="B1" s="95" t="s">
        <v>105</v>
      </c>
      <c r="C1" s="95"/>
      <c r="D1" s="95" t="s">
        <v>106</v>
      </c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8" customHeight="1" x14ac:dyDescent="0.2">
      <c r="A2" s="96" t="s">
        <v>107</v>
      </c>
      <c r="B2" s="97">
        <v>314517</v>
      </c>
      <c r="C2" s="96" t="s">
        <v>108</v>
      </c>
      <c r="D2" s="96" t="s">
        <v>109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18" customHeight="1" x14ac:dyDescent="0.2">
      <c r="A3" s="96" t="s">
        <v>110</v>
      </c>
      <c r="B3" s="98">
        <v>0.1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18" customHeight="1" x14ac:dyDescent="0.2">
      <c r="A4" s="96" t="s">
        <v>111</v>
      </c>
      <c r="B4" s="99" t="s">
        <v>112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</row>
    <row r="5" spans="1:26" ht="18" customHeight="1" x14ac:dyDescent="0.2">
      <c r="A5" s="95" t="s">
        <v>113</v>
      </c>
      <c r="B5" s="100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</row>
    <row r="6" spans="1:26" ht="18" customHeight="1" x14ac:dyDescent="0.2">
      <c r="A6" s="96" t="s">
        <v>114</v>
      </c>
      <c r="B6" s="97" t="s">
        <v>115</v>
      </c>
      <c r="C6" s="101" t="s">
        <v>116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</row>
    <row r="7" spans="1:26" ht="18" customHeight="1" x14ac:dyDescent="0.2">
      <c r="A7" s="96" t="s">
        <v>117</v>
      </c>
      <c r="B7" s="97" t="s">
        <v>118</v>
      </c>
      <c r="C7" s="101" t="s">
        <v>119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18" customHeight="1" x14ac:dyDescent="0.2">
      <c r="A8" s="96" t="s">
        <v>120</v>
      </c>
      <c r="B8" s="97" t="s">
        <v>121</v>
      </c>
      <c r="C8" s="101" t="s">
        <v>122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8" customHeight="1" x14ac:dyDescent="0.2">
      <c r="A9" s="96" t="s">
        <v>123</v>
      </c>
      <c r="B9" s="97" t="s">
        <v>124</v>
      </c>
      <c r="C9" s="101" t="s">
        <v>125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18" customHeight="1" x14ac:dyDescent="0.2">
      <c r="A10" s="96" t="s">
        <v>126</v>
      </c>
      <c r="B10" s="97" t="s">
        <v>127</v>
      </c>
      <c r="C10" s="101" t="s">
        <v>128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  <row r="11" spans="1:26" ht="18" customHeight="1" x14ac:dyDescent="0.2">
      <c r="A11" s="96" t="s">
        <v>129</v>
      </c>
      <c r="B11" s="97" t="s">
        <v>130</v>
      </c>
      <c r="C11" s="101" t="s">
        <v>131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</row>
    <row r="12" spans="1:26" ht="18" customHeight="1" x14ac:dyDescent="0.2">
      <c r="A12" s="96" t="s">
        <v>132</v>
      </c>
      <c r="B12" s="97" t="s">
        <v>133</v>
      </c>
      <c r="C12" s="101" t="s">
        <v>134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26" ht="18" customHeight="1" x14ac:dyDescent="0.2">
      <c r="A13" s="95" t="s">
        <v>135</v>
      </c>
      <c r="B13" s="97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8" customHeight="1" x14ac:dyDescent="0.2">
      <c r="A14" s="96" t="s">
        <v>136</v>
      </c>
      <c r="B14" s="100">
        <v>44949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</row>
    <row r="15" spans="1:26" ht="18" customHeight="1" x14ac:dyDescent="0.2">
      <c r="A15" s="96" t="s">
        <v>137</v>
      </c>
      <c r="B15" s="100">
        <v>45137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</row>
    <row r="16" spans="1:26" ht="18" customHeight="1" x14ac:dyDescent="0.2">
      <c r="A16" s="96" t="s">
        <v>138</v>
      </c>
      <c r="B16" s="100" t="s">
        <v>139</v>
      </c>
      <c r="C16" s="96"/>
      <c r="D16" s="96" t="s">
        <v>140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</row>
    <row r="17" spans="1:26" ht="18" customHeight="1" x14ac:dyDescent="0.2">
      <c r="A17" s="95" t="s">
        <v>141</v>
      </c>
      <c r="B17" s="100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</row>
    <row r="18" spans="1:26" ht="18" customHeight="1" x14ac:dyDescent="0.2">
      <c r="A18" s="96" t="s">
        <v>142</v>
      </c>
      <c r="B18" s="102">
        <v>1200</v>
      </c>
      <c r="C18" s="96" t="s">
        <v>143</v>
      </c>
      <c r="D18" s="96" t="s">
        <v>144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</row>
    <row r="19" spans="1:26" ht="18" customHeight="1" x14ac:dyDescent="0.2">
      <c r="A19" s="96" t="s">
        <v>145</v>
      </c>
      <c r="B19" s="102">
        <v>900</v>
      </c>
      <c r="C19" s="96" t="s">
        <v>146</v>
      </c>
      <c r="D19" s="96" t="s">
        <v>147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</row>
    <row r="20" spans="1:26" ht="18" customHeight="1" x14ac:dyDescent="0.2">
      <c r="A20" s="96" t="s">
        <v>148</v>
      </c>
      <c r="B20" s="102">
        <v>5000</v>
      </c>
      <c r="C20" s="96" t="s">
        <v>149</v>
      </c>
      <c r="D20" s="96" t="s">
        <v>150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</row>
    <row r="21" spans="1:26" ht="18" customHeight="1" x14ac:dyDescent="0.2">
      <c r="A21" s="96" t="s">
        <v>151</v>
      </c>
      <c r="B21" s="102">
        <v>600</v>
      </c>
      <c r="C21" s="96" t="s">
        <v>152</v>
      </c>
      <c r="D21" s="96" t="s">
        <v>153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ht="18" customHeight="1" x14ac:dyDescent="0.2">
      <c r="A22" s="96" t="s">
        <v>154</v>
      </c>
      <c r="B22" s="102">
        <v>2300</v>
      </c>
      <c r="C22" s="96" t="s">
        <v>155</v>
      </c>
      <c r="D22" s="96" t="s">
        <v>156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</row>
    <row r="23" spans="1:26" ht="18" customHeight="1" x14ac:dyDescent="0.2">
      <c r="A23" s="96" t="s">
        <v>157</v>
      </c>
      <c r="B23" s="102">
        <v>1000</v>
      </c>
      <c r="C23" s="96" t="s">
        <v>158</v>
      </c>
      <c r="D23" s="103" t="s">
        <v>159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</row>
    <row r="24" spans="1:26" ht="18" customHeight="1" x14ac:dyDescent="0.2">
      <c r="A24" s="104" t="s">
        <v>160</v>
      </c>
      <c r="B24" s="105">
        <f>SUM(B18:B23)</f>
        <v>11000</v>
      </c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</row>
    <row r="25" spans="1:26" ht="15.75" customHeight="1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</row>
    <row r="26" spans="1:26" ht="15.75" customHeight="1" x14ac:dyDescent="0.2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</row>
    <row r="27" spans="1:26" ht="15.75" customHeight="1" x14ac:dyDescent="0.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</row>
    <row r="28" spans="1:26" ht="15.75" customHeight="1" x14ac:dyDescent="0.2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</row>
    <row r="29" spans="1:26" ht="15.75" customHeight="1" x14ac:dyDescent="0.2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</row>
    <row r="30" spans="1:26" ht="15.75" customHeight="1" x14ac:dyDescent="0.2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</row>
    <row r="31" spans="1:26" ht="15.75" customHeight="1" x14ac:dyDescent="0.2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</row>
    <row r="32" spans="1:26" ht="15.75" customHeight="1" x14ac:dyDescent="0.2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</row>
    <row r="33" spans="1:26" ht="15.75" customHeight="1" x14ac:dyDescent="0.2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</row>
    <row r="34" spans="1:26" ht="15.75" customHeight="1" x14ac:dyDescent="0.2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</row>
    <row r="35" spans="1:26" ht="15.75" customHeight="1" x14ac:dyDescent="0.2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</row>
    <row r="36" spans="1:26" ht="15.75" customHeight="1" x14ac:dyDescent="0.2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</row>
    <row r="37" spans="1:26" ht="15.75" customHeight="1" x14ac:dyDescent="0.2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</row>
    <row r="38" spans="1:26" ht="15.75" customHeight="1" x14ac:dyDescent="0.2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</row>
    <row r="39" spans="1:26" ht="15.75" customHeight="1" x14ac:dyDescent="0.2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</row>
    <row r="40" spans="1:26" ht="15.75" customHeight="1" x14ac:dyDescent="0.2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</row>
    <row r="41" spans="1:26" ht="15.75" customHeight="1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</row>
    <row r="42" spans="1:26" ht="15.75" customHeight="1" x14ac:dyDescent="0.2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</row>
    <row r="43" spans="1:26" ht="15.75" customHeight="1" x14ac:dyDescent="0.2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</row>
    <row r="44" spans="1:26" ht="15.75" customHeight="1" x14ac:dyDescent="0.2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</row>
    <row r="45" spans="1:26" ht="15.75" customHeight="1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</row>
    <row r="46" spans="1:26" ht="15.75" customHeight="1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</row>
    <row r="47" spans="1:26" ht="15.75" customHeight="1" x14ac:dyDescent="0.2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</row>
    <row r="48" spans="1:26" ht="15.75" customHeight="1" x14ac:dyDescent="0.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</row>
    <row r="49" spans="1:26" ht="15.75" customHeight="1" x14ac:dyDescent="0.2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</row>
    <row r="50" spans="1:26" ht="15.75" customHeight="1" x14ac:dyDescent="0.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</row>
    <row r="51" spans="1:26" ht="15.75" customHeight="1" x14ac:dyDescent="0.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</row>
    <row r="52" spans="1:26" ht="15.75" customHeight="1" x14ac:dyDescent="0.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</row>
    <row r="53" spans="1:26" ht="15.75" customHeight="1" x14ac:dyDescent="0.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</row>
    <row r="54" spans="1:26" ht="15.75" customHeight="1" x14ac:dyDescent="0.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</row>
    <row r="55" spans="1:26" ht="15.75" customHeight="1" x14ac:dyDescent="0.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</row>
    <row r="56" spans="1:26" ht="15.75" customHeight="1" x14ac:dyDescent="0.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</row>
    <row r="57" spans="1:26" ht="15.75" customHeight="1" x14ac:dyDescent="0.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</row>
    <row r="58" spans="1:26" ht="15.75" customHeight="1" x14ac:dyDescent="0.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</row>
    <row r="59" spans="1:26" ht="15.75" customHeight="1" x14ac:dyDescent="0.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</row>
    <row r="60" spans="1:26" ht="15.75" customHeight="1" x14ac:dyDescent="0.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</row>
    <row r="61" spans="1:26" ht="15.75" customHeight="1" x14ac:dyDescent="0.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</row>
    <row r="62" spans="1:26" ht="15.75" customHeight="1" x14ac:dyDescent="0.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</row>
    <row r="63" spans="1:26" ht="15.75" customHeight="1" x14ac:dyDescent="0.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</row>
    <row r="64" spans="1:26" ht="15.75" customHeight="1" x14ac:dyDescent="0.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</row>
    <row r="65" spans="1:26" ht="15.75" customHeight="1" x14ac:dyDescent="0.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</row>
    <row r="66" spans="1:26" ht="15.75" customHeight="1" x14ac:dyDescent="0.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</row>
    <row r="67" spans="1:26" ht="15.75" customHeight="1" x14ac:dyDescent="0.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</row>
    <row r="68" spans="1:26" ht="15.75" customHeight="1" x14ac:dyDescent="0.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ht="15.75" customHeight="1" x14ac:dyDescent="0.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</row>
    <row r="70" spans="1:26" ht="15.75" customHeight="1" x14ac:dyDescent="0.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ht="15.75" customHeight="1" x14ac:dyDescent="0.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</row>
    <row r="72" spans="1:26" ht="15.75" customHeight="1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</row>
    <row r="73" spans="1:26" ht="15.75" customHeight="1" x14ac:dyDescent="0.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</row>
    <row r="74" spans="1:26" ht="15.75" customHeight="1" x14ac:dyDescent="0.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spans="1:26" ht="15.75" customHeight="1" x14ac:dyDescent="0.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</row>
    <row r="76" spans="1:26" ht="15.75" customHeight="1" x14ac:dyDescent="0.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</row>
    <row r="77" spans="1:26" ht="15.75" customHeight="1" x14ac:dyDescent="0.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</row>
    <row r="78" spans="1:26" ht="15.75" customHeight="1" x14ac:dyDescent="0.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</row>
    <row r="79" spans="1:26" ht="15.75" customHeight="1" x14ac:dyDescent="0.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5.75" customHeight="1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1:26" ht="15.75" customHeight="1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1:26" ht="15.75" customHeight="1" x14ac:dyDescent="0.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</row>
    <row r="83" spans="1:26" ht="15.75" customHeight="1" x14ac:dyDescent="0.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</row>
    <row r="84" spans="1:26" ht="15.75" customHeight="1" x14ac:dyDescent="0.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</row>
    <row r="85" spans="1:26" ht="15.75" customHeight="1" x14ac:dyDescent="0.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</row>
    <row r="86" spans="1:26" ht="15.75" customHeight="1" x14ac:dyDescent="0.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</row>
    <row r="87" spans="1:26" ht="15.75" customHeight="1" x14ac:dyDescent="0.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</row>
    <row r="88" spans="1:26" ht="15.75" customHeight="1" x14ac:dyDescent="0.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</row>
    <row r="89" spans="1:26" ht="15.75" customHeight="1" x14ac:dyDescent="0.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</row>
    <row r="90" spans="1:26" ht="15.75" customHeight="1" x14ac:dyDescent="0.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</row>
    <row r="91" spans="1:26" ht="15.75" customHeight="1" x14ac:dyDescent="0.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</row>
    <row r="92" spans="1:26" ht="15.75" customHeight="1" x14ac:dyDescent="0.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</row>
    <row r="93" spans="1:26" ht="15.75" customHeight="1" x14ac:dyDescent="0.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</row>
    <row r="94" spans="1:26" ht="15.75" customHeight="1" x14ac:dyDescent="0.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</row>
    <row r="95" spans="1:26" ht="15.75" customHeight="1" x14ac:dyDescent="0.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</row>
    <row r="96" spans="1:26" ht="15.75" customHeight="1" x14ac:dyDescent="0.2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</row>
    <row r="97" spans="1:26" ht="15.75" customHeight="1" x14ac:dyDescent="0.2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</row>
    <row r="98" spans="1:26" ht="15.75" customHeight="1" x14ac:dyDescent="0.2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</row>
    <row r="99" spans="1:26" ht="15.75" customHeight="1" x14ac:dyDescent="0.2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</row>
    <row r="100" spans="1:26" ht="15.75" customHeight="1" x14ac:dyDescent="0.2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</row>
    <row r="101" spans="1:26" ht="15.75" customHeight="1" x14ac:dyDescent="0.2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</row>
    <row r="102" spans="1:26" ht="15.75" customHeight="1" x14ac:dyDescent="0.2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</row>
    <row r="103" spans="1:26" ht="15.75" customHeight="1" x14ac:dyDescent="0.2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</row>
    <row r="104" spans="1:26" ht="15.75" customHeight="1" x14ac:dyDescent="0.2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</row>
    <row r="105" spans="1:26" ht="15.75" customHeight="1" x14ac:dyDescent="0.2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</row>
    <row r="106" spans="1:26" ht="15.75" customHeight="1" x14ac:dyDescent="0.2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</row>
    <row r="107" spans="1:26" ht="15.75" customHeight="1" x14ac:dyDescent="0.2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</row>
    <row r="108" spans="1:26" ht="15.75" customHeight="1" x14ac:dyDescent="0.2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</row>
    <row r="109" spans="1:26" ht="15.75" customHeight="1" x14ac:dyDescent="0.2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</row>
    <row r="110" spans="1:26" ht="15.75" customHeight="1" x14ac:dyDescent="0.2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</row>
    <row r="111" spans="1:26" ht="15.75" customHeight="1" x14ac:dyDescent="0.2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</row>
    <row r="112" spans="1:26" ht="15.75" customHeight="1" x14ac:dyDescent="0.2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</row>
    <row r="113" spans="1:26" ht="15.75" customHeight="1" x14ac:dyDescent="0.2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</row>
    <row r="114" spans="1:26" ht="15.75" customHeight="1" x14ac:dyDescent="0.2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</row>
    <row r="115" spans="1:26" ht="15.75" customHeight="1" x14ac:dyDescent="0.2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</row>
    <row r="116" spans="1:26" ht="15.75" customHeight="1" x14ac:dyDescent="0.2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</row>
    <row r="117" spans="1:26" ht="15.75" customHeight="1" x14ac:dyDescent="0.2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</row>
    <row r="118" spans="1:26" ht="15.75" customHeight="1" x14ac:dyDescent="0.2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</row>
    <row r="119" spans="1:26" ht="15.75" customHeight="1" x14ac:dyDescent="0.2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</row>
    <row r="120" spans="1:26" ht="15.75" customHeight="1" x14ac:dyDescent="0.2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</row>
    <row r="121" spans="1:26" ht="15.75" customHeight="1" x14ac:dyDescent="0.2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</row>
    <row r="122" spans="1:26" ht="15.75" customHeight="1" x14ac:dyDescent="0.2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</row>
    <row r="123" spans="1:26" ht="15.75" customHeight="1" x14ac:dyDescent="0.2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</row>
    <row r="124" spans="1:26" ht="15.75" customHeight="1" x14ac:dyDescent="0.2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</row>
    <row r="125" spans="1:26" ht="15.75" customHeight="1" x14ac:dyDescent="0.2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</row>
    <row r="126" spans="1:26" ht="15.75" customHeight="1" x14ac:dyDescent="0.2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</row>
    <row r="127" spans="1:26" ht="15.75" customHeight="1" x14ac:dyDescent="0.2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</row>
    <row r="128" spans="1:26" ht="15.75" customHeight="1" x14ac:dyDescent="0.2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</row>
    <row r="129" spans="1:26" ht="15.75" customHeight="1" x14ac:dyDescent="0.2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</row>
    <row r="130" spans="1:26" ht="15.75" customHeight="1" x14ac:dyDescent="0.2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</row>
    <row r="131" spans="1:26" ht="15.75" customHeight="1" x14ac:dyDescent="0.2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</row>
    <row r="132" spans="1:26" ht="15.75" customHeight="1" x14ac:dyDescent="0.2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</row>
    <row r="133" spans="1:26" ht="15.75" customHeight="1" x14ac:dyDescent="0.2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</row>
    <row r="134" spans="1:26" ht="15.75" customHeight="1" x14ac:dyDescent="0.2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</row>
    <row r="135" spans="1:26" ht="15.75" customHeight="1" x14ac:dyDescent="0.2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</row>
    <row r="136" spans="1:26" ht="15.75" customHeight="1" x14ac:dyDescent="0.2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</row>
    <row r="137" spans="1:26" ht="15.75" customHeight="1" x14ac:dyDescent="0.2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</row>
    <row r="138" spans="1:26" ht="15.75" customHeight="1" x14ac:dyDescent="0.2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</row>
    <row r="139" spans="1:26" ht="15.75" customHeight="1" x14ac:dyDescent="0.2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</row>
    <row r="140" spans="1:26" ht="15.75" customHeight="1" x14ac:dyDescent="0.2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</row>
    <row r="141" spans="1:26" ht="15.75" customHeight="1" x14ac:dyDescent="0.2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</row>
    <row r="142" spans="1:26" ht="15.75" customHeight="1" x14ac:dyDescent="0.2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</row>
    <row r="143" spans="1:26" ht="15.75" customHeight="1" x14ac:dyDescent="0.2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</row>
    <row r="144" spans="1:26" ht="15.75" customHeight="1" x14ac:dyDescent="0.2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</row>
    <row r="145" spans="1:26" ht="15.75" customHeight="1" x14ac:dyDescent="0.2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</row>
    <row r="146" spans="1:26" ht="15.75" customHeight="1" x14ac:dyDescent="0.2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</row>
    <row r="147" spans="1:26" ht="15.75" customHeight="1" x14ac:dyDescent="0.2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</row>
    <row r="148" spans="1:26" ht="15.75" customHeight="1" x14ac:dyDescent="0.2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</row>
    <row r="149" spans="1:26" ht="15.75" customHeight="1" x14ac:dyDescent="0.2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</row>
    <row r="150" spans="1:26" ht="15.75" customHeight="1" x14ac:dyDescent="0.2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</row>
    <row r="151" spans="1:26" ht="15.75" customHeight="1" x14ac:dyDescent="0.2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</row>
    <row r="152" spans="1:26" ht="15.75" customHeight="1" x14ac:dyDescent="0.2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</row>
    <row r="153" spans="1:26" ht="15.75" customHeight="1" x14ac:dyDescent="0.2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96"/>
      <c r="Z153" s="96"/>
    </row>
    <row r="154" spans="1:26" ht="15.75" customHeight="1" x14ac:dyDescent="0.2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</row>
    <row r="155" spans="1:26" ht="15.75" customHeight="1" x14ac:dyDescent="0.2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96"/>
      <c r="Z155" s="96"/>
    </row>
    <row r="156" spans="1:26" ht="15.75" customHeight="1" x14ac:dyDescent="0.2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</row>
    <row r="157" spans="1:26" ht="15.75" customHeight="1" x14ac:dyDescent="0.2">
      <c r="A157" s="96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</row>
    <row r="158" spans="1:26" ht="15.75" customHeight="1" x14ac:dyDescent="0.2">
      <c r="A158" s="96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spans="1:26" ht="15.75" customHeight="1" x14ac:dyDescent="0.2">
      <c r="A159" s="96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spans="1:26" ht="15.75" customHeight="1" x14ac:dyDescent="0.2">
      <c r="A160" s="96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96"/>
      <c r="Z160" s="96"/>
    </row>
    <row r="161" spans="1:26" ht="15.75" customHeight="1" x14ac:dyDescent="0.2">
      <c r="A161" s="96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96"/>
      <c r="Z161" s="96"/>
    </row>
    <row r="162" spans="1:26" ht="15.75" customHeight="1" x14ac:dyDescent="0.2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96"/>
      <c r="Z162" s="96"/>
    </row>
    <row r="163" spans="1:26" ht="15.75" customHeight="1" x14ac:dyDescent="0.2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</row>
    <row r="164" spans="1:26" ht="15.75" customHeight="1" x14ac:dyDescent="0.2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</row>
    <row r="165" spans="1:26" ht="15.75" customHeight="1" x14ac:dyDescent="0.2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</row>
    <row r="166" spans="1:26" ht="15.75" customHeight="1" x14ac:dyDescent="0.2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</row>
    <row r="167" spans="1:26" ht="15.75" customHeight="1" x14ac:dyDescent="0.2">
      <c r="A167" s="96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</row>
    <row r="168" spans="1:26" ht="15.75" customHeight="1" x14ac:dyDescent="0.2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</row>
    <row r="169" spans="1:26" ht="15.75" customHeight="1" x14ac:dyDescent="0.2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</row>
    <row r="170" spans="1:26" ht="15.75" customHeight="1" x14ac:dyDescent="0.2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</row>
    <row r="171" spans="1:26" ht="15.75" customHeight="1" x14ac:dyDescent="0.2">
      <c r="A171" s="96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</row>
    <row r="172" spans="1:26" ht="15.75" customHeight="1" x14ac:dyDescent="0.2">
      <c r="A172" s="96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</row>
    <row r="173" spans="1:26" ht="15.75" customHeight="1" x14ac:dyDescent="0.2">
      <c r="A173" s="96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96"/>
      <c r="Z173" s="96"/>
    </row>
    <row r="174" spans="1:26" ht="15.75" customHeight="1" x14ac:dyDescent="0.2">
      <c r="A174" s="96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96"/>
      <c r="Z174" s="96"/>
    </row>
    <row r="175" spans="1:26" ht="15.75" customHeight="1" x14ac:dyDescent="0.2">
      <c r="A175" s="96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96"/>
      <c r="Z175" s="96"/>
    </row>
    <row r="176" spans="1:26" ht="15.75" customHeight="1" x14ac:dyDescent="0.2">
      <c r="A176" s="96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</row>
    <row r="177" spans="1:26" ht="15.75" customHeight="1" x14ac:dyDescent="0.2">
      <c r="A177" s="96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</row>
    <row r="178" spans="1:26" ht="15.75" customHeight="1" x14ac:dyDescent="0.2">
      <c r="A178" s="96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96"/>
      <c r="Z178" s="96"/>
    </row>
    <row r="179" spans="1:26" ht="15.75" customHeight="1" x14ac:dyDescent="0.2">
      <c r="A179" s="96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</row>
    <row r="180" spans="1:26" ht="15.75" customHeight="1" x14ac:dyDescent="0.2">
      <c r="A180" s="96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</row>
    <row r="181" spans="1:26" ht="15.75" customHeight="1" x14ac:dyDescent="0.2">
      <c r="A181" s="96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</row>
    <row r="182" spans="1:26" ht="15.75" customHeight="1" x14ac:dyDescent="0.2">
      <c r="A182" s="96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</row>
    <row r="183" spans="1:26" ht="15.75" customHeight="1" x14ac:dyDescent="0.2">
      <c r="A183" s="96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96"/>
      <c r="Z183" s="96"/>
    </row>
    <row r="184" spans="1:26" ht="15.75" customHeight="1" x14ac:dyDescent="0.2">
      <c r="A184" s="96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</row>
    <row r="185" spans="1:26" ht="15.75" customHeight="1" x14ac:dyDescent="0.2">
      <c r="A185" s="96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</row>
    <row r="186" spans="1:26" ht="15.75" customHeight="1" x14ac:dyDescent="0.2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</row>
    <row r="187" spans="1:26" ht="15.75" customHeight="1" x14ac:dyDescent="0.2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</row>
    <row r="188" spans="1:26" ht="15.75" customHeight="1" x14ac:dyDescent="0.2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</row>
    <row r="189" spans="1:26" ht="15.75" customHeight="1" x14ac:dyDescent="0.2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</row>
    <row r="190" spans="1:26" ht="15.75" customHeight="1" x14ac:dyDescent="0.2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</row>
    <row r="191" spans="1:26" ht="15.75" customHeight="1" x14ac:dyDescent="0.2">
      <c r="A191" s="96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</row>
    <row r="192" spans="1:26" ht="15.75" customHeight="1" x14ac:dyDescent="0.2">
      <c r="A192" s="96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</row>
    <row r="193" spans="1:26" ht="15.75" customHeight="1" x14ac:dyDescent="0.2">
      <c r="A193" s="96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</row>
    <row r="194" spans="1:26" ht="15.75" customHeight="1" x14ac:dyDescent="0.2">
      <c r="A194" s="96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</row>
    <row r="195" spans="1:26" ht="15.75" customHeight="1" x14ac:dyDescent="0.2">
      <c r="A195" s="96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</row>
    <row r="196" spans="1:26" ht="15.75" customHeight="1" x14ac:dyDescent="0.2">
      <c r="A196" s="96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</row>
    <row r="197" spans="1:26" ht="15.75" customHeight="1" x14ac:dyDescent="0.2">
      <c r="A197" s="96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</row>
    <row r="198" spans="1:26" ht="15.75" customHeight="1" x14ac:dyDescent="0.2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</row>
    <row r="199" spans="1:26" ht="15.75" customHeight="1" x14ac:dyDescent="0.2">
      <c r="A199" s="96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</row>
    <row r="200" spans="1:26" ht="15.75" customHeight="1" x14ac:dyDescent="0.2">
      <c r="A200" s="96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</row>
    <row r="201" spans="1:26" ht="15.75" customHeight="1" x14ac:dyDescent="0.2">
      <c r="A201" s="96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</row>
    <row r="202" spans="1:26" ht="15.75" customHeight="1" x14ac:dyDescent="0.2">
      <c r="A202" s="96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</row>
    <row r="203" spans="1:26" ht="15.75" customHeight="1" x14ac:dyDescent="0.2">
      <c r="A203" s="96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</row>
    <row r="204" spans="1:26" ht="15.75" customHeight="1" x14ac:dyDescent="0.2">
      <c r="A204" s="96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</row>
    <row r="205" spans="1:26" ht="15.75" customHeight="1" x14ac:dyDescent="0.2">
      <c r="A205" s="96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</row>
    <row r="206" spans="1:26" ht="15.75" customHeight="1" x14ac:dyDescent="0.2">
      <c r="A206" s="96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</row>
    <row r="207" spans="1:26" ht="15.75" customHeight="1" x14ac:dyDescent="0.2">
      <c r="A207" s="96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</row>
    <row r="208" spans="1:26" ht="15.75" customHeight="1" x14ac:dyDescent="0.2">
      <c r="A208" s="96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</row>
    <row r="209" spans="1:26" ht="15.75" customHeight="1" x14ac:dyDescent="0.2">
      <c r="A209" s="96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</row>
    <row r="210" spans="1:26" ht="15.75" customHeight="1" x14ac:dyDescent="0.2">
      <c r="A210" s="96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</row>
    <row r="211" spans="1:26" ht="15.75" customHeight="1" x14ac:dyDescent="0.2">
      <c r="A211" s="96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</row>
    <row r="212" spans="1:26" ht="15.75" customHeight="1" x14ac:dyDescent="0.2">
      <c r="A212" s="96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</row>
    <row r="213" spans="1:26" ht="15.75" customHeight="1" x14ac:dyDescent="0.2">
      <c r="A213" s="96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</row>
    <row r="214" spans="1:26" ht="15.75" customHeight="1" x14ac:dyDescent="0.2">
      <c r="A214" s="96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</row>
    <row r="215" spans="1:26" ht="15.75" customHeight="1" x14ac:dyDescent="0.2">
      <c r="A215" s="96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</row>
    <row r="216" spans="1:26" ht="15.75" customHeight="1" x14ac:dyDescent="0.2">
      <c r="A216" s="96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</row>
    <row r="217" spans="1:26" ht="15.75" customHeight="1" x14ac:dyDescent="0.2">
      <c r="A217" s="96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</row>
    <row r="218" spans="1:26" ht="15.75" customHeight="1" x14ac:dyDescent="0.2">
      <c r="A218" s="96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</row>
    <row r="219" spans="1:26" ht="15.75" customHeight="1" x14ac:dyDescent="0.2">
      <c r="A219" s="96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</row>
    <row r="220" spans="1:26" ht="15.75" customHeight="1" x14ac:dyDescent="0.2">
      <c r="A220" s="96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</row>
    <row r="221" spans="1:26" ht="15.75" customHeight="1" x14ac:dyDescent="0.2">
      <c r="A221" s="96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</row>
    <row r="222" spans="1:26" ht="15.75" customHeight="1" x14ac:dyDescent="0.2">
      <c r="A222" s="96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</row>
    <row r="223" spans="1:26" ht="15.75" customHeight="1" x14ac:dyDescent="0.2">
      <c r="A223" s="96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</row>
    <row r="224" spans="1:26" ht="15.75" customHeight="1" x14ac:dyDescent="0.2">
      <c r="A224" s="96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</row>
    <row r="225" spans="1:26" ht="15.75" customHeight="1" x14ac:dyDescent="0.2">
      <c r="A225" s="96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</row>
    <row r="226" spans="1:26" ht="15.75" customHeight="1" x14ac:dyDescent="0.2">
      <c r="A226" s="96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</row>
    <row r="227" spans="1:26" ht="15.75" customHeight="1" x14ac:dyDescent="0.2">
      <c r="A227" s="96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</row>
    <row r="228" spans="1:26" ht="15.75" customHeight="1" x14ac:dyDescent="0.2">
      <c r="A228" s="96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</row>
    <row r="229" spans="1:26" ht="15.75" customHeight="1" x14ac:dyDescent="0.2">
      <c r="A229" s="96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</row>
    <row r="230" spans="1:26" ht="15.75" customHeight="1" x14ac:dyDescent="0.2">
      <c r="A230" s="96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</row>
    <row r="231" spans="1:26" ht="15.75" customHeight="1" x14ac:dyDescent="0.2">
      <c r="A231" s="96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</row>
    <row r="232" spans="1:26" ht="15.75" customHeight="1" x14ac:dyDescent="0.2">
      <c r="A232" s="96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</row>
    <row r="233" spans="1:26" ht="15.75" customHeight="1" x14ac:dyDescent="0.2">
      <c r="A233" s="96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</row>
    <row r="234" spans="1:26" ht="15.75" customHeight="1" x14ac:dyDescent="0.2">
      <c r="A234" s="96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</row>
    <row r="235" spans="1:26" ht="15.75" customHeight="1" x14ac:dyDescent="0.2">
      <c r="A235" s="96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</row>
    <row r="236" spans="1:26" ht="15.75" customHeight="1" x14ac:dyDescent="0.2">
      <c r="A236" s="96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</row>
    <row r="237" spans="1:26" ht="15.75" customHeight="1" x14ac:dyDescent="0.2">
      <c r="A237" s="96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</row>
    <row r="238" spans="1:26" ht="15.75" customHeight="1" x14ac:dyDescent="0.2">
      <c r="A238" s="96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</row>
    <row r="239" spans="1:26" ht="15.75" customHeight="1" x14ac:dyDescent="0.2">
      <c r="A239" s="96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</row>
    <row r="240" spans="1:26" ht="15.75" customHeight="1" x14ac:dyDescent="0.2">
      <c r="A240" s="96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</row>
    <row r="241" spans="1:26" ht="15.75" customHeight="1" x14ac:dyDescent="0.2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</row>
    <row r="242" spans="1:26" ht="15.75" customHeight="1" x14ac:dyDescent="0.2">
      <c r="A242" s="96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96"/>
      <c r="Z242" s="96"/>
    </row>
    <row r="243" spans="1:26" ht="15.75" customHeight="1" x14ac:dyDescent="0.2">
      <c r="A243" s="96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96"/>
      <c r="Z243" s="96"/>
    </row>
    <row r="244" spans="1:26" ht="15.75" customHeight="1" x14ac:dyDescent="0.2">
      <c r="A244" s="96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</row>
    <row r="245" spans="1:26" ht="15.75" customHeight="1" x14ac:dyDescent="0.2">
      <c r="A245" s="96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  <c r="Z245" s="96"/>
    </row>
    <row r="246" spans="1:26" ht="15.75" customHeight="1" x14ac:dyDescent="0.2">
      <c r="A246" s="96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</row>
    <row r="247" spans="1:26" ht="15.75" customHeight="1" x14ac:dyDescent="0.2">
      <c r="A247" s="96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96"/>
      <c r="Z247" s="96"/>
    </row>
    <row r="248" spans="1:26" ht="15.75" customHeight="1" x14ac:dyDescent="0.2">
      <c r="A248" s="96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</row>
    <row r="249" spans="1:26" ht="15.75" customHeight="1" x14ac:dyDescent="0.2">
      <c r="A249" s="96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</row>
    <row r="250" spans="1:26" ht="15.75" customHeight="1" x14ac:dyDescent="0.2">
      <c r="A250" s="96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</row>
    <row r="251" spans="1:26" ht="15.75" customHeight="1" x14ac:dyDescent="0.2">
      <c r="A251" s="96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</row>
    <row r="252" spans="1:26" ht="15.75" customHeight="1" x14ac:dyDescent="0.2">
      <c r="A252" s="96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</row>
    <row r="253" spans="1:26" ht="15.75" customHeight="1" x14ac:dyDescent="0.2">
      <c r="A253" s="96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96"/>
      <c r="Z253" s="96"/>
    </row>
    <row r="254" spans="1:26" ht="15.75" customHeight="1" x14ac:dyDescent="0.2">
      <c r="A254" s="96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</row>
    <row r="255" spans="1:26" ht="15.75" customHeight="1" x14ac:dyDescent="0.2">
      <c r="A255" s="96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96"/>
      <c r="Z255" s="96"/>
    </row>
    <row r="256" spans="1:26" ht="15.75" customHeight="1" x14ac:dyDescent="0.2">
      <c r="A256" s="96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</row>
    <row r="257" spans="1:26" ht="15.75" customHeight="1" x14ac:dyDescent="0.2">
      <c r="A257" s="96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96"/>
      <c r="Z257" s="96"/>
    </row>
    <row r="258" spans="1:26" ht="15.75" customHeight="1" x14ac:dyDescent="0.2">
      <c r="A258" s="96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96"/>
      <c r="Z258" s="96"/>
    </row>
    <row r="259" spans="1:26" ht="15.75" customHeight="1" x14ac:dyDescent="0.2">
      <c r="A259" s="96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96"/>
      <c r="Z259" s="96"/>
    </row>
    <row r="260" spans="1:26" ht="15.75" customHeight="1" x14ac:dyDescent="0.2">
      <c r="A260" s="96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</row>
    <row r="261" spans="1:26" ht="15.75" customHeight="1" x14ac:dyDescent="0.2">
      <c r="A261" s="96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96"/>
      <c r="Z261" s="96"/>
    </row>
    <row r="262" spans="1:26" ht="15.75" customHeight="1" x14ac:dyDescent="0.2">
      <c r="A262" s="96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</row>
    <row r="263" spans="1:26" ht="15.75" customHeight="1" x14ac:dyDescent="0.2">
      <c r="A263" s="96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</row>
    <row r="264" spans="1:26" ht="15.75" customHeight="1" x14ac:dyDescent="0.2">
      <c r="A264" s="96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</row>
    <row r="265" spans="1:26" ht="15.75" customHeight="1" x14ac:dyDescent="0.2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96"/>
      <c r="Z265" s="96"/>
    </row>
    <row r="266" spans="1:26" ht="15.75" customHeight="1" x14ac:dyDescent="0.2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</row>
    <row r="267" spans="1:26" ht="15.75" customHeight="1" x14ac:dyDescent="0.2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96"/>
      <c r="Z267" s="96"/>
    </row>
    <row r="268" spans="1:26" ht="15.75" customHeight="1" x14ac:dyDescent="0.2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</row>
    <row r="269" spans="1:26" ht="15.75" customHeight="1" x14ac:dyDescent="0.2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96"/>
      <c r="Z269" s="96"/>
    </row>
    <row r="270" spans="1:26" ht="15.75" customHeight="1" x14ac:dyDescent="0.2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</row>
    <row r="271" spans="1:26" ht="15.75" customHeight="1" x14ac:dyDescent="0.2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96"/>
      <c r="Z271" s="96"/>
    </row>
    <row r="272" spans="1:26" ht="15.75" customHeight="1" x14ac:dyDescent="0.2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</row>
    <row r="273" spans="1:26" ht="15.75" customHeight="1" x14ac:dyDescent="0.2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96"/>
      <c r="Z273" s="96"/>
    </row>
    <row r="274" spans="1:26" ht="15.75" customHeight="1" x14ac:dyDescent="0.2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96"/>
      <c r="Z274" s="96"/>
    </row>
    <row r="275" spans="1:26" ht="15.75" customHeight="1" x14ac:dyDescent="0.2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96"/>
      <c r="Z275" s="96"/>
    </row>
    <row r="276" spans="1:26" ht="15.75" customHeight="1" x14ac:dyDescent="0.2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</row>
    <row r="277" spans="1:26" ht="15.75" customHeight="1" x14ac:dyDescent="0.2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</row>
    <row r="278" spans="1:26" ht="15.75" customHeight="1" x14ac:dyDescent="0.2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</row>
    <row r="279" spans="1:26" ht="15.75" customHeight="1" x14ac:dyDescent="0.2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96"/>
      <c r="Z279" s="96"/>
    </row>
    <row r="280" spans="1:26" ht="15.75" customHeight="1" x14ac:dyDescent="0.2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</row>
    <row r="281" spans="1:26" ht="15.75" customHeight="1" x14ac:dyDescent="0.2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96"/>
      <c r="Z281" s="96"/>
    </row>
    <row r="282" spans="1:26" ht="15.75" customHeight="1" x14ac:dyDescent="0.2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</row>
    <row r="283" spans="1:26" ht="15.75" customHeight="1" x14ac:dyDescent="0.2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96"/>
      <c r="Z283" s="96"/>
    </row>
    <row r="284" spans="1:26" ht="15.75" customHeight="1" x14ac:dyDescent="0.2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</row>
    <row r="285" spans="1:26" ht="15.75" customHeight="1" x14ac:dyDescent="0.2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96"/>
      <c r="Z285" s="96"/>
    </row>
    <row r="286" spans="1:26" ht="15.75" customHeight="1" x14ac:dyDescent="0.2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</row>
    <row r="287" spans="1:26" ht="15.75" customHeight="1" x14ac:dyDescent="0.2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96"/>
      <c r="Z287" s="96"/>
    </row>
    <row r="288" spans="1:26" ht="15.75" customHeight="1" x14ac:dyDescent="0.2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</row>
    <row r="289" spans="1:26" ht="15.75" customHeight="1" x14ac:dyDescent="0.2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96"/>
      <c r="Z289" s="96"/>
    </row>
    <row r="290" spans="1:26" ht="15.75" customHeight="1" x14ac:dyDescent="0.2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  <c r="W290" s="96"/>
      <c r="X290" s="96"/>
      <c r="Y290" s="96"/>
      <c r="Z290" s="96"/>
    </row>
    <row r="291" spans="1:26" ht="15.75" customHeight="1" x14ac:dyDescent="0.2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</row>
    <row r="292" spans="1:26" ht="15.75" customHeight="1" x14ac:dyDescent="0.2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</row>
    <row r="293" spans="1:26" ht="15.75" customHeight="1" x14ac:dyDescent="0.2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6"/>
    </row>
    <row r="294" spans="1:26" ht="15.75" customHeight="1" x14ac:dyDescent="0.2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</row>
    <row r="295" spans="1:26" ht="15.75" customHeight="1" x14ac:dyDescent="0.2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  <c r="W295" s="96"/>
      <c r="X295" s="96"/>
      <c r="Y295" s="96"/>
      <c r="Z295" s="96"/>
    </row>
    <row r="296" spans="1:26" ht="15.75" customHeight="1" x14ac:dyDescent="0.2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</row>
    <row r="297" spans="1:26" ht="15.75" customHeight="1" x14ac:dyDescent="0.2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  <c r="W297" s="96"/>
      <c r="X297" s="96"/>
      <c r="Y297" s="96"/>
      <c r="Z297" s="96"/>
    </row>
    <row r="298" spans="1:26" ht="15.75" customHeight="1" x14ac:dyDescent="0.2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</row>
    <row r="299" spans="1:26" ht="15.75" customHeight="1" x14ac:dyDescent="0.2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  <c r="W299" s="96"/>
      <c r="X299" s="96"/>
      <c r="Y299" s="96"/>
      <c r="Z299" s="96"/>
    </row>
    <row r="300" spans="1:26" ht="15.75" customHeight="1" x14ac:dyDescent="0.2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</row>
    <row r="301" spans="1:26" ht="15.75" customHeight="1" x14ac:dyDescent="0.2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  <c r="W301" s="96"/>
      <c r="X301" s="96"/>
      <c r="Y301" s="96"/>
      <c r="Z301" s="96"/>
    </row>
    <row r="302" spans="1:26" ht="15.75" customHeight="1" x14ac:dyDescent="0.2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</row>
    <row r="303" spans="1:26" ht="15.75" customHeight="1" x14ac:dyDescent="0.2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  <c r="W303" s="96"/>
      <c r="X303" s="96"/>
      <c r="Y303" s="96"/>
      <c r="Z303" s="96"/>
    </row>
    <row r="304" spans="1:26" ht="15.75" customHeight="1" x14ac:dyDescent="0.2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</row>
    <row r="305" spans="1:26" ht="15.75" customHeight="1" x14ac:dyDescent="0.2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  <c r="W305" s="96"/>
      <c r="X305" s="96"/>
      <c r="Y305" s="96"/>
      <c r="Z305" s="96"/>
    </row>
    <row r="306" spans="1:26" ht="15.75" customHeight="1" x14ac:dyDescent="0.2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  <c r="W306" s="96"/>
      <c r="X306" s="96"/>
      <c r="Y306" s="96"/>
      <c r="Z306" s="96"/>
    </row>
    <row r="307" spans="1:26" ht="15.75" customHeight="1" x14ac:dyDescent="0.2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  <c r="W307" s="96"/>
      <c r="X307" s="96"/>
      <c r="Y307" s="96"/>
      <c r="Z307" s="96"/>
    </row>
    <row r="308" spans="1:26" ht="15.75" customHeight="1" x14ac:dyDescent="0.2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</row>
    <row r="309" spans="1:26" ht="15.75" customHeight="1" x14ac:dyDescent="0.2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</row>
    <row r="310" spans="1:26" ht="15.75" customHeight="1" x14ac:dyDescent="0.2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</row>
    <row r="311" spans="1:26" ht="15.75" customHeight="1" x14ac:dyDescent="0.2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  <c r="W311" s="96"/>
      <c r="X311" s="96"/>
      <c r="Y311" s="96"/>
      <c r="Z311" s="96"/>
    </row>
    <row r="312" spans="1:26" ht="15.75" customHeight="1" x14ac:dyDescent="0.2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</row>
    <row r="313" spans="1:26" ht="15.75" customHeight="1" x14ac:dyDescent="0.2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  <c r="W313" s="96"/>
      <c r="X313" s="96"/>
      <c r="Y313" s="96"/>
      <c r="Z313" s="96"/>
    </row>
    <row r="314" spans="1:26" ht="15.75" customHeight="1" x14ac:dyDescent="0.2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</row>
    <row r="315" spans="1:26" ht="15.75" customHeight="1" x14ac:dyDescent="0.2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  <c r="W315" s="96"/>
      <c r="X315" s="96"/>
      <c r="Y315" s="96"/>
      <c r="Z315" s="96"/>
    </row>
    <row r="316" spans="1:26" ht="15.75" customHeight="1" x14ac:dyDescent="0.2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</row>
    <row r="317" spans="1:26" ht="15.75" customHeight="1" x14ac:dyDescent="0.2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  <c r="W317" s="96"/>
      <c r="X317" s="96"/>
      <c r="Y317" s="96"/>
      <c r="Z317" s="96"/>
    </row>
    <row r="318" spans="1:26" ht="15.75" customHeight="1" x14ac:dyDescent="0.2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</row>
    <row r="319" spans="1:26" ht="15.75" customHeight="1" x14ac:dyDescent="0.2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</row>
    <row r="320" spans="1:26" ht="15.75" customHeight="1" x14ac:dyDescent="0.2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</row>
    <row r="321" spans="1:26" ht="15.75" customHeight="1" x14ac:dyDescent="0.2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</row>
    <row r="322" spans="1:26" ht="15.75" customHeight="1" x14ac:dyDescent="0.2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</row>
    <row r="323" spans="1:26" ht="15.75" customHeight="1" x14ac:dyDescent="0.2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</row>
    <row r="324" spans="1:26" ht="15.75" customHeight="1" x14ac:dyDescent="0.2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</row>
    <row r="325" spans="1:26" ht="15.75" customHeight="1" x14ac:dyDescent="0.2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</row>
    <row r="326" spans="1:26" ht="15.75" customHeight="1" x14ac:dyDescent="0.2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</row>
    <row r="327" spans="1:26" ht="15.75" customHeight="1" x14ac:dyDescent="0.2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</row>
    <row r="328" spans="1:26" ht="15.75" customHeight="1" x14ac:dyDescent="0.2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</row>
    <row r="329" spans="1:26" ht="15.75" customHeight="1" x14ac:dyDescent="0.2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  <c r="W329" s="96"/>
      <c r="X329" s="96"/>
      <c r="Y329" s="96"/>
      <c r="Z329" s="96"/>
    </row>
    <row r="330" spans="1:26" ht="15.75" customHeight="1" x14ac:dyDescent="0.2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</row>
    <row r="331" spans="1:26" ht="15.75" customHeight="1" x14ac:dyDescent="0.2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  <c r="W331" s="96"/>
      <c r="X331" s="96"/>
      <c r="Y331" s="96"/>
      <c r="Z331" s="96"/>
    </row>
    <row r="332" spans="1:26" ht="15.75" customHeight="1" x14ac:dyDescent="0.2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</row>
    <row r="333" spans="1:26" ht="15.75" customHeight="1" x14ac:dyDescent="0.2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  <c r="W333" s="96"/>
      <c r="X333" s="96"/>
      <c r="Y333" s="96"/>
      <c r="Z333" s="96"/>
    </row>
    <row r="334" spans="1:26" ht="15.75" customHeight="1" x14ac:dyDescent="0.2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</row>
    <row r="335" spans="1:26" ht="15.75" customHeight="1" x14ac:dyDescent="0.2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  <c r="W335" s="96"/>
      <c r="X335" s="96"/>
      <c r="Y335" s="96"/>
      <c r="Z335" s="96"/>
    </row>
    <row r="336" spans="1:26" ht="15.75" customHeight="1" x14ac:dyDescent="0.2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</row>
    <row r="337" spans="1:26" ht="15.75" customHeight="1" x14ac:dyDescent="0.2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</row>
    <row r="338" spans="1:26" ht="15.75" customHeight="1" x14ac:dyDescent="0.2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  <c r="W338" s="96"/>
      <c r="X338" s="96"/>
      <c r="Y338" s="96"/>
      <c r="Z338" s="96"/>
    </row>
    <row r="339" spans="1:26" ht="15.75" customHeight="1" x14ac:dyDescent="0.2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  <c r="W339" s="96"/>
      <c r="X339" s="96"/>
      <c r="Y339" s="96"/>
      <c r="Z339" s="96"/>
    </row>
    <row r="340" spans="1:26" ht="15.75" customHeight="1" x14ac:dyDescent="0.2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  <c r="W340" s="96"/>
      <c r="X340" s="96"/>
      <c r="Y340" s="96"/>
      <c r="Z340" s="96"/>
    </row>
    <row r="341" spans="1:26" ht="15.75" customHeight="1" x14ac:dyDescent="0.2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  <c r="W341" s="96"/>
      <c r="X341" s="96"/>
      <c r="Y341" s="96"/>
      <c r="Z341" s="96"/>
    </row>
    <row r="342" spans="1:26" ht="15.75" customHeight="1" x14ac:dyDescent="0.2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96"/>
      <c r="X342" s="96"/>
      <c r="Y342" s="96"/>
      <c r="Z342" s="96"/>
    </row>
    <row r="343" spans="1:26" ht="15.75" customHeight="1" x14ac:dyDescent="0.2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  <c r="W343" s="96"/>
      <c r="X343" s="96"/>
      <c r="Y343" s="96"/>
      <c r="Z343" s="96"/>
    </row>
    <row r="344" spans="1:26" ht="15.75" customHeight="1" x14ac:dyDescent="0.2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  <c r="W344" s="96"/>
      <c r="X344" s="96"/>
      <c r="Y344" s="96"/>
      <c r="Z344" s="96"/>
    </row>
    <row r="345" spans="1:26" ht="15.75" customHeight="1" x14ac:dyDescent="0.2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  <c r="W345" s="96"/>
      <c r="X345" s="96"/>
      <c r="Y345" s="96"/>
      <c r="Z345" s="96"/>
    </row>
    <row r="346" spans="1:26" ht="15.75" customHeight="1" x14ac:dyDescent="0.2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  <c r="W346" s="96"/>
      <c r="X346" s="96"/>
      <c r="Y346" s="96"/>
      <c r="Z346" s="96"/>
    </row>
    <row r="347" spans="1:26" ht="15.75" customHeight="1" x14ac:dyDescent="0.2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  <c r="W347" s="96"/>
      <c r="X347" s="96"/>
      <c r="Y347" s="96"/>
      <c r="Z347" s="96"/>
    </row>
    <row r="348" spans="1:26" ht="15.75" customHeight="1" x14ac:dyDescent="0.2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  <c r="W348" s="96"/>
      <c r="X348" s="96"/>
      <c r="Y348" s="96"/>
      <c r="Z348" s="96"/>
    </row>
    <row r="349" spans="1:26" ht="15.75" customHeight="1" x14ac:dyDescent="0.2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  <c r="W349" s="96"/>
      <c r="X349" s="96"/>
      <c r="Y349" s="96"/>
      <c r="Z349" s="96"/>
    </row>
    <row r="350" spans="1:26" ht="15.75" customHeight="1" x14ac:dyDescent="0.2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  <c r="W350" s="96"/>
      <c r="X350" s="96"/>
      <c r="Y350" s="96"/>
      <c r="Z350" s="96"/>
    </row>
    <row r="351" spans="1:26" ht="15.75" customHeight="1" x14ac:dyDescent="0.2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  <c r="W351" s="96"/>
      <c r="X351" s="96"/>
      <c r="Y351" s="96"/>
      <c r="Z351" s="96"/>
    </row>
    <row r="352" spans="1:26" ht="15.75" customHeight="1" x14ac:dyDescent="0.2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  <c r="W352" s="96"/>
      <c r="X352" s="96"/>
      <c r="Y352" s="96"/>
      <c r="Z352" s="96"/>
    </row>
    <row r="353" spans="1:26" ht="15.75" customHeight="1" x14ac:dyDescent="0.2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  <c r="W353" s="96"/>
      <c r="X353" s="96"/>
      <c r="Y353" s="96"/>
      <c r="Z353" s="96"/>
    </row>
    <row r="354" spans="1:26" ht="15.75" customHeight="1" x14ac:dyDescent="0.2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  <c r="W354" s="96"/>
      <c r="X354" s="96"/>
      <c r="Y354" s="96"/>
      <c r="Z354" s="96"/>
    </row>
    <row r="355" spans="1:26" ht="15.75" customHeight="1" x14ac:dyDescent="0.2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  <c r="W355" s="96"/>
      <c r="X355" s="96"/>
      <c r="Y355" s="96"/>
      <c r="Z355" s="96"/>
    </row>
    <row r="356" spans="1:26" ht="15.75" customHeight="1" x14ac:dyDescent="0.2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  <c r="W356" s="96"/>
      <c r="X356" s="96"/>
      <c r="Y356" s="96"/>
      <c r="Z356" s="96"/>
    </row>
    <row r="357" spans="1:26" ht="15.75" customHeight="1" x14ac:dyDescent="0.2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  <c r="W357" s="96"/>
      <c r="X357" s="96"/>
      <c r="Y357" s="96"/>
      <c r="Z357" s="96"/>
    </row>
    <row r="358" spans="1:26" ht="15.75" customHeight="1" x14ac:dyDescent="0.2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</row>
    <row r="359" spans="1:26" ht="15.75" customHeight="1" x14ac:dyDescent="0.2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</row>
    <row r="360" spans="1:26" ht="15.75" customHeight="1" x14ac:dyDescent="0.2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  <c r="W360" s="96"/>
      <c r="X360" s="96"/>
      <c r="Y360" s="96"/>
      <c r="Z360" s="96"/>
    </row>
    <row r="361" spans="1:26" ht="15.75" customHeight="1" x14ac:dyDescent="0.2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</row>
    <row r="362" spans="1:26" ht="15.75" customHeight="1" x14ac:dyDescent="0.2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  <c r="W362" s="96"/>
      <c r="X362" s="96"/>
      <c r="Y362" s="96"/>
      <c r="Z362" s="96"/>
    </row>
    <row r="363" spans="1:26" ht="15.75" customHeight="1" x14ac:dyDescent="0.2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  <c r="W363" s="96"/>
      <c r="X363" s="96"/>
      <c r="Y363" s="96"/>
      <c r="Z363" s="96"/>
    </row>
    <row r="364" spans="1:26" ht="15.75" customHeight="1" x14ac:dyDescent="0.2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  <c r="W364" s="96"/>
      <c r="X364" s="96"/>
      <c r="Y364" s="96"/>
      <c r="Z364" s="96"/>
    </row>
    <row r="365" spans="1:26" ht="15.75" customHeight="1" x14ac:dyDescent="0.2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  <c r="W365" s="96"/>
      <c r="X365" s="96"/>
      <c r="Y365" s="96"/>
      <c r="Z365" s="96"/>
    </row>
    <row r="366" spans="1:26" ht="15.75" customHeight="1" x14ac:dyDescent="0.2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  <c r="W366" s="96"/>
      <c r="X366" s="96"/>
      <c r="Y366" s="96"/>
      <c r="Z366" s="96"/>
    </row>
    <row r="367" spans="1:26" ht="15.75" customHeight="1" x14ac:dyDescent="0.2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</row>
    <row r="368" spans="1:26" ht="15.75" customHeight="1" x14ac:dyDescent="0.2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</row>
    <row r="369" spans="1:26" ht="15.75" customHeight="1" x14ac:dyDescent="0.2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</row>
    <row r="370" spans="1:26" ht="15.75" customHeight="1" x14ac:dyDescent="0.2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</row>
    <row r="371" spans="1:26" ht="15.75" customHeight="1" x14ac:dyDescent="0.2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</row>
    <row r="372" spans="1:26" ht="15.75" customHeight="1" x14ac:dyDescent="0.2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</row>
    <row r="373" spans="1:26" ht="15.75" customHeight="1" x14ac:dyDescent="0.2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  <c r="W373" s="96"/>
      <c r="X373" s="96"/>
      <c r="Y373" s="96"/>
      <c r="Z373" s="96"/>
    </row>
    <row r="374" spans="1:26" ht="15.75" customHeight="1" x14ac:dyDescent="0.2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</row>
    <row r="375" spans="1:26" ht="15.75" customHeight="1" x14ac:dyDescent="0.2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</row>
    <row r="376" spans="1:26" ht="15.75" customHeight="1" x14ac:dyDescent="0.2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</row>
    <row r="377" spans="1:26" ht="15.75" customHeight="1" x14ac:dyDescent="0.2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</row>
    <row r="378" spans="1:26" ht="15.75" customHeight="1" x14ac:dyDescent="0.2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</row>
    <row r="379" spans="1:26" ht="15.75" customHeight="1" x14ac:dyDescent="0.2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</row>
    <row r="380" spans="1:26" ht="15.75" customHeight="1" x14ac:dyDescent="0.2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</row>
    <row r="381" spans="1:26" ht="15.75" customHeight="1" x14ac:dyDescent="0.2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</row>
    <row r="382" spans="1:26" ht="15.75" customHeight="1" x14ac:dyDescent="0.2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</row>
    <row r="383" spans="1:26" ht="15.75" customHeight="1" x14ac:dyDescent="0.2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</row>
    <row r="384" spans="1:26" ht="15.75" customHeight="1" x14ac:dyDescent="0.2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</row>
    <row r="385" spans="1:26" ht="15.75" customHeight="1" x14ac:dyDescent="0.2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</row>
    <row r="386" spans="1:26" ht="15.75" customHeight="1" x14ac:dyDescent="0.2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</row>
    <row r="387" spans="1:26" ht="15.75" customHeight="1" x14ac:dyDescent="0.2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</row>
    <row r="388" spans="1:26" ht="15.75" customHeight="1" x14ac:dyDescent="0.2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</row>
    <row r="389" spans="1:26" ht="15.75" customHeight="1" x14ac:dyDescent="0.2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</row>
    <row r="390" spans="1:26" ht="15.75" customHeight="1" x14ac:dyDescent="0.2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</row>
    <row r="391" spans="1:26" ht="15.75" customHeight="1" x14ac:dyDescent="0.2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</row>
    <row r="392" spans="1:26" ht="15.75" customHeight="1" x14ac:dyDescent="0.2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  <c r="W392" s="96"/>
      <c r="X392" s="96"/>
      <c r="Y392" s="96"/>
      <c r="Z392" s="96"/>
    </row>
    <row r="393" spans="1:26" ht="15.75" customHeight="1" x14ac:dyDescent="0.2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  <c r="W393" s="96"/>
      <c r="X393" s="96"/>
      <c r="Y393" s="96"/>
      <c r="Z393" s="96"/>
    </row>
    <row r="394" spans="1:26" ht="15.75" customHeight="1" x14ac:dyDescent="0.2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  <c r="W394" s="96"/>
      <c r="X394" s="96"/>
      <c r="Y394" s="96"/>
      <c r="Z394" s="96"/>
    </row>
    <row r="395" spans="1:26" ht="15.75" customHeight="1" x14ac:dyDescent="0.2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  <c r="W395" s="96"/>
      <c r="X395" s="96"/>
      <c r="Y395" s="96"/>
      <c r="Z395" s="96"/>
    </row>
    <row r="396" spans="1:26" ht="15.75" customHeight="1" x14ac:dyDescent="0.2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  <c r="W396" s="96"/>
      <c r="X396" s="96"/>
      <c r="Y396" s="96"/>
      <c r="Z396" s="96"/>
    </row>
    <row r="397" spans="1:26" ht="15.75" customHeight="1" x14ac:dyDescent="0.2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  <c r="W397" s="96"/>
      <c r="X397" s="96"/>
      <c r="Y397" s="96"/>
      <c r="Z397" s="96"/>
    </row>
    <row r="398" spans="1:26" ht="15.75" customHeight="1" x14ac:dyDescent="0.2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  <c r="W398" s="96"/>
      <c r="X398" s="96"/>
      <c r="Y398" s="96"/>
      <c r="Z398" s="96"/>
    </row>
    <row r="399" spans="1:26" ht="15.75" customHeight="1" x14ac:dyDescent="0.2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  <c r="W399" s="96"/>
      <c r="X399" s="96"/>
      <c r="Y399" s="96"/>
      <c r="Z399" s="96"/>
    </row>
    <row r="400" spans="1:26" ht="15.75" customHeight="1" x14ac:dyDescent="0.2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  <c r="W400" s="96"/>
      <c r="X400" s="96"/>
      <c r="Y400" s="96"/>
      <c r="Z400" s="96"/>
    </row>
    <row r="401" spans="1:26" ht="15.75" customHeight="1" x14ac:dyDescent="0.2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  <c r="W401" s="96"/>
      <c r="X401" s="96"/>
      <c r="Y401" s="96"/>
      <c r="Z401" s="96"/>
    </row>
    <row r="402" spans="1:26" ht="15.75" customHeight="1" x14ac:dyDescent="0.2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  <c r="W402" s="96"/>
      <c r="X402" s="96"/>
      <c r="Y402" s="96"/>
      <c r="Z402" s="96"/>
    </row>
    <row r="403" spans="1:26" ht="15.75" customHeight="1" x14ac:dyDescent="0.2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  <c r="W403" s="96"/>
      <c r="X403" s="96"/>
      <c r="Y403" s="96"/>
      <c r="Z403" s="96"/>
    </row>
    <row r="404" spans="1:26" ht="15.75" customHeight="1" x14ac:dyDescent="0.2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  <c r="W404" s="96"/>
      <c r="X404" s="96"/>
      <c r="Y404" s="96"/>
      <c r="Z404" s="96"/>
    </row>
    <row r="405" spans="1:26" ht="15.75" customHeight="1" x14ac:dyDescent="0.2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  <c r="W405" s="96"/>
      <c r="X405" s="96"/>
      <c r="Y405" s="96"/>
      <c r="Z405" s="96"/>
    </row>
    <row r="406" spans="1:26" ht="15.75" customHeight="1" x14ac:dyDescent="0.2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  <c r="W406" s="96"/>
      <c r="X406" s="96"/>
      <c r="Y406" s="96"/>
      <c r="Z406" s="96"/>
    </row>
    <row r="407" spans="1:26" ht="15.75" customHeight="1" x14ac:dyDescent="0.2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  <c r="W407" s="96"/>
      <c r="X407" s="96"/>
      <c r="Y407" s="96"/>
      <c r="Z407" s="96"/>
    </row>
    <row r="408" spans="1:26" ht="15.75" customHeight="1" x14ac:dyDescent="0.2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  <c r="W408" s="96"/>
      <c r="X408" s="96"/>
      <c r="Y408" s="96"/>
      <c r="Z408" s="96"/>
    </row>
    <row r="409" spans="1:26" ht="15.75" customHeight="1" x14ac:dyDescent="0.2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  <c r="W409" s="96"/>
      <c r="X409" s="96"/>
      <c r="Y409" s="96"/>
      <c r="Z409" s="96"/>
    </row>
    <row r="410" spans="1:26" ht="15.75" customHeight="1" x14ac:dyDescent="0.2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  <c r="W410" s="96"/>
      <c r="X410" s="96"/>
      <c r="Y410" s="96"/>
      <c r="Z410" s="96"/>
    </row>
    <row r="411" spans="1:26" ht="15.75" customHeight="1" x14ac:dyDescent="0.2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  <c r="W411" s="96"/>
      <c r="X411" s="96"/>
      <c r="Y411" s="96"/>
      <c r="Z411" s="96"/>
    </row>
    <row r="412" spans="1:26" ht="15.75" customHeight="1" x14ac:dyDescent="0.2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  <c r="W412" s="96"/>
      <c r="X412" s="96"/>
      <c r="Y412" s="96"/>
      <c r="Z412" s="96"/>
    </row>
    <row r="413" spans="1:26" ht="15.75" customHeight="1" x14ac:dyDescent="0.2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  <c r="W413" s="96"/>
      <c r="X413" s="96"/>
      <c r="Y413" s="96"/>
      <c r="Z413" s="96"/>
    </row>
    <row r="414" spans="1:26" ht="15.75" customHeight="1" x14ac:dyDescent="0.2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  <c r="W414" s="96"/>
      <c r="X414" s="96"/>
      <c r="Y414" s="96"/>
      <c r="Z414" s="96"/>
    </row>
    <row r="415" spans="1:26" ht="15.75" customHeight="1" x14ac:dyDescent="0.2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  <c r="W415" s="96"/>
      <c r="X415" s="96"/>
      <c r="Y415" s="96"/>
      <c r="Z415" s="96"/>
    </row>
    <row r="416" spans="1:26" ht="15.75" customHeight="1" x14ac:dyDescent="0.2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</row>
    <row r="417" spans="1:26" ht="15.75" customHeight="1" x14ac:dyDescent="0.2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  <c r="W417" s="96"/>
      <c r="X417" s="96"/>
      <c r="Y417" s="96"/>
      <c r="Z417" s="96"/>
    </row>
    <row r="418" spans="1:26" ht="15.75" customHeight="1" x14ac:dyDescent="0.2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  <c r="W418" s="96"/>
      <c r="X418" s="96"/>
      <c r="Y418" s="96"/>
      <c r="Z418" s="96"/>
    </row>
    <row r="419" spans="1:26" ht="15.75" customHeight="1" x14ac:dyDescent="0.2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  <c r="W419" s="96"/>
      <c r="X419" s="96"/>
      <c r="Y419" s="96"/>
      <c r="Z419" s="96"/>
    </row>
    <row r="420" spans="1:26" ht="15.75" customHeight="1" x14ac:dyDescent="0.2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  <c r="W420" s="96"/>
      <c r="X420" s="96"/>
      <c r="Y420" s="96"/>
      <c r="Z420" s="96"/>
    </row>
    <row r="421" spans="1:26" ht="15.75" customHeight="1" x14ac:dyDescent="0.2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  <c r="W421" s="96"/>
      <c r="X421" s="96"/>
      <c r="Y421" s="96"/>
      <c r="Z421" s="96"/>
    </row>
    <row r="422" spans="1:26" ht="15.75" customHeight="1" x14ac:dyDescent="0.2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  <c r="W422" s="96"/>
      <c r="X422" s="96"/>
      <c r="Y422" s="96"/>
      <c r="Z422" s="96"/>
    </row>
    <row r="423" spans="1:26" ht="15.75" customHeight="1" x14ac:dyDescent="0.2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  <c r="W423" s="96"/>
      <c r="X423" s="96"/>
      <c r="Y423" s="96"/>
      <c r="Z423" s="96"/>
    </row>
    <row r="424" spans="1:26" ht="15.75" customHeight="1" x14ac:dyDescent="0.2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  <c r="W424" s="96"/>
      <c r="X424" s="96"/>
      <c r="Y424" s="96"/>
      <c r="Z424" s="96"/>
    </row>
    <row r="425" spans="1:26" ht="15.75" customHeight="1" x14ac:dyDescent="0.2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  <c r="W425" s="96"/>
      <c r="X425" s="96"/>
      <c r="Y425" s="96"/>
      <c r="Z425" s="96"/>
    </row>
    <row r="426" spans="1:26" ht="15.75" customHeight="1" x14ac:dyDescent="0.2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  <c r="W426" s="96"/>
      <c r="X426" s="96"/>
      <c r="Y426" s="96"/>
      <c r="Z426" s="96"/>
    </row>
    <row r="427" spans="1:26" ht="15.75" customHeight="1" x14ac:dyDescent="0.2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  <c r="W427" s="96"/>
      <c r="X427" s="96"/>
      <c r="Y427" s="96"/>
      <c r="Z427" s="96"/>
    </row>
    <row r="428" spans="1:26" ht="15.75" customHeight="1" x14ac:dyDescent="0.2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  <c r="W428" s="96"/>
      <c r="X428" s="96"/>
      <c r="Y428" s="96"/>
      <c r="Z428" s="96"/>
    </row>
    <row r="429" spans="1:26" ht="15.75" customHeight="1" x14ac:dyDescent="0.2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  <c r="W429" s="96"/>
      <c r="X429" s="96"/>
      <c r="Y429" s="96"/>
      <c r="Z429" s="96"/>
    </row>
    <row r="430" spans="1:26" ht="15.75" customHeight="1" x14ac:dyDescent="0.2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  <c r="W430" s="96"/>
      <c r="X430" s="96"/>
      <c r="Y430" s="96"/>
      <c r="Z430" s="96"/>
    </row>
    <row r="431" spans="1:26" ht="15.75" customHeight="1" x14ac:dyDescent="0.2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  <c r="W431" s="96"/>
      <c r="X431" s="96"/>
      <c r="Y431" s="96"/>
      <c r="Z431" s="96"/>
    </row>
    <row r="432" spans="1:26" ht="15.75" customHeight="1" x14ac:dyDescent="0.2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96"/>
      <c r="Z432" s="96"/>
    </row>
    <row r="433" spans="1:26" ht="15.75" customHeight="1" x14ac:dyDescent="0.2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  <c r="W433" s="96"/>
      <c r="X433" s="96"/>
      <c r="Y433" s="96"/>
      <c r="Z433" s="96"/>
    </row>
    <row r="434" spans="1:26" ht="15.75" customHeight="1" x14ac:dyDescent="0.2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  <c r="W434" s="96"/>
      <c r="X434" s="96"/>
      <c r="Y434" s="96"/>
      <c r="Z434" s="96"/>
    </row>
    <row r="435" spans="1:26" ht="15.75" customHeight="1" x14ac:dyDescent="0.2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  <c r="W435" s="96"/>
      <c r="X435" s="96"/>
      <c r="Y435" s="96"/>
      <c r="Z435" s="96"/>
    </row>
    <row r="436" spans="1:26" ht="15.75" customHeight="1" x14ac:dyDescent="0.2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  <c r="W436" s="96"/>
      <c r="X436" s="96"/>
      <c r="Y436" s="96"/>
      <c r="Z436" s="96"/>
    </row>
    <row r="437" spans="1:26" ht="15.75" customHeight="1" x14ac:dyDescent="0.2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  <c r="W437" s="96"/>
      <c r="X437" s="96"/>
      <c r="Y437" s="96"/>
      <c r="Z437" s="96"/>
    </row>
    <row r="438" spans="1:26" ht="15.75" customHeight="1" x14ac:dyDescent="0.2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  <c r="W438" s="96"/>
      <c r="X438" s="96"/>
      <c r="Y438" s="96"/>
      <c r="Z438" s="96"/>
    </row>
    <row r="439" spans="1:26" ht="15.75" customHeight="1" x14ac:dyDescent="0.2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  <c r="W439" s="96"/>
      <c r="X439" s="96"/>
      <c r="Y439" s="96"/>
      <c r="Z439" s="96"/>
    </row>
    <row r="440" spans="1:26" ht="15.75" customHeight="1" x14ac:dyDescent="0.2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  <c r="W440" s="96"/>
      <c r="X440" s="96"/>
      <c r="Y440" s="96"/>
      <c r="Z440" s="96"/>
    </row>
    <row r="441" spans="1:26" ht="15.75" customHeight="1" x14ac:dyDescent="0.2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  <c r="W441" s="96"/>
      <c r="X441" s="96"/>
      <c r="Y441" s="96"/>
      <c r="Z441" s="96"/>
    </row>
    <row r="442" spans="1:26" ht="15.75" customHeight="1" x14ac:dyDescent="0.2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96"/>
      <c r="Z442" s="96"/>
    </row>
    <row r="443" spans="1:26" ht="15.75" customHeight="1" x14ac:dyDescent="0.2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  <c r="W443" s="96"/>
      <c r="X443" s="96"/>
      <c r="Y443" s="96"/>
      <c r="Z443" s="96"/>
    </row>
    <row r="444" spans="1:26" ht="15.75" customHeight="1" x14ac:dyDescent="0.2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  <c r="W444" s="96"/>
      <c r="X444" s="96"/>
      <c r="Y444" s="96"/>
      <c r="Z444" s="96"/>
    </row>
    <row r="445" spans="1:26" ht="15.75" customHeight="1" x14ac:dyDescent="0.2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  <c r="W445" s="96"/>
      <c r="X445" s="96"/>
      <c r="Y445" s="96"/>
      <c r="Z445" s="96"/>
    </row>
    <row r="446" spans="1:26" ht="15.75" customHeight="1" x14ac:dyDescent="0.2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  <c r="W446" s="96"/>
      <c r="X446" s="96"/>
      <c r="Y446" s="96"/>
      <c r="Z446" s="96"/>
    </row>
    <row r="447" spans="1:26" ht="15.75" customHeight="1" x14ac:dyDescent="0.2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  <c r="W447" s="96"/>
      <c r="X447" s="96"/>
      <c r="Y447" s="96"/>
      <c r="Z447" s="96"/>
    </row>
    <row r="448" spans="1:26" ht="15.75" customHeight="1" x14ac:dyDescent="0.2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  <c r="W448" s="96"/>
      <c r="X448" s="96"/>
      <c r="Y448" s="96"/>
      <c r="Z448" s="96"/>
    </row>
    <row r="449" spans="1:26" ht="15.75" customHeight="1" x14ac:dyDescent="0.2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  <c r="W449" s="96"/>
      <c r="X449" s="96"/>
      <c r="Y449" s="96"/>
      <c r="Z449" s="96"/>
    </row>
    <row r="450" spans="1:26" ht="15.75" customHeight="1" x14ac:dyDescent="0.2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  <c r="W450" s="96"/>
      <c r="X450" s="96"/>
      <c r="Y450" s="96"/>
      <c r="Z450" s="96"/>
    </row>
    <row r="451" spans="1:26" ht="15.75" customHeight="1" x14ac:dyDescent="0.2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  <c r="W451" s="96"/>
      <c r="X451" s="96"/>
      <c r="Y451" s="96"/>
      <c r="Z451" s="96"/>
    </row>
    <row r="452" spans="1:26" ht="15.75" customHeight="1" x14ac:dyDescent="0.2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  <c r="Y452" s="96"/>
      <c r="Z452" s="96"/>
    </row>
    <row r="453" spans="1:26" ht="15.75" customHeight="1" x14ac:dyDescent="0.2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  <c r="Y453" s="96"/>
      <c r="Z453" s="96"/>
    </row>
    <row r="454" spans="1:26" ht="15.75" customHeight="1" x14ac:dyDescent="0.2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  <c r="Y454" s="96"/>
      <c r="Z454" s="96"/>
    </row>
    <row r="455" spans="1:26" ht="15.75" customHeight="1" x14ac:dyDescent="0.2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  <c r="Y455" s="96"/>
      <c r="Z455" s="96"/>
    </row>
    <row r="456" spans="1:26" ht="15.75" customHeight="1" x14ac:dyDescent="0.2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  <c r="Y456" s="96"/>
      <c r="Z456" s="96"/>
    </row>
    <row r="457" spans="1:26" ht="15.75" customHeight="1" x14ac:dyDescent="0.2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  <c r="Y457" s="96"/>
      <c r="Z457" s="96"/>
    </row>
    <row r="458" spans="1:26" ht="15.75" customHeight="1" x14ac:dyDescent="0.2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  <c r="Y458" s="96"/>
      <c r="Z458" s="96"/>
    </row>
    <row r="459" spans="1:26" ht="15.75" customHeight="1" x14ac:dyDescent="0.2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  <c r="Y459" s="96"/>
      <c r="Z459" s="96"/>
    </row>
    <row r="460" spans="1:26" ht="15.75" customHeight="1" x14ac:dyDescent="0.2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  <c r="Y460" s="96"/>
      <c r="Z460" s="96"/>
    </row>
    <row r="461" spans="1:26" ht="15.75" customHeight="1" x14ac:dyDescent="0.2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  <c r="Y461" s="96"/>
      <c r="Z461" s="96"/>
    </row>
    <row r="462" spans="1:26" ht="15.75" customHeight="1" x14ac:dyDescent="0.2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  <c r="Y462" s="96"/>
      <c r="Z462" s="96"/>
    </row>
    <row r="463" spans="1:26" ht="15.75" customHeight="1" x14ac:dyDescent="0.2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  <c r="Y463" s="96"/>
      <c r="Z463" s="96"/>
    </row>
    <row r="464" spans="1:26" ht="15.75" customHeight="1" x14ac:dyDescent="0.2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  <c r="Y464" s="96"/>
      <c r="Z464" s="96"/>
    </row>
    <row r="465" spans="1:26" ht="15.75" customHeight="1" x14ac:dyDescent="0.2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  <c r="Y465" s="96"/>
      <c r="Z465" s="96"/>
    </row>
    <row r="466" spans="1:26" ht="15.75" customHeight="1" x14ac:dyDescent="0.2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  <c r="Y466" s="96"/>
      <c r="Z466" s="96"/>
    </row>
    <row r="467" spans="1:26" ht="15.75" customHeight="1" x14ac:dyDescent="0.2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  <c r="Y467" s="96"/>
      <c r="Z467" s="96"/>
    </row>
    <row r="468" spans="1:26" ht="15.75" customHeight="1" x14ac:dyDescent="0.2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  <c r="W468" s="96"/>
      <c r="X468" s="96"/>
      <c r="Y468" s="96"/>
      <c r="Z468" s="96"/>
    </row>
    <row r="469" spans="1:26" ht="15.75" customHeight="1" x14ac:dyDescent="0.2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  <c r="W469" s="96"/>
      <c r="X469" s="96"/>
      <c r="Y469" s="96"/>
      <c r="Z469" s="96"/>
    </row>
    <row r="470" spans="1:26" ht="15.75" customHeight="1" x14ac:dyDescent="0.2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  <c r="W470" s="96"/>
      <c r="X470" s="96"/>
      <c r="Y470" s="96"/>
      <c r="Z470" s="96"/>
    </row>
    <row r="471" spans="1:26" ht="15.75" customHeight="1" x14ac:dyDescent="0.2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  <c r="W471" s="96"/>
      <c r="X471" s="96"/>
      <c r="Y471" s="96"/>
      <c r="Z471" s="96"/>
    </row>
    <row r="472" spans="1:26" ht="15.75" customHeight="1" x14ac:dyDescent="0.2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  <c r="W472" s="96"/>
      <c r="X472" s="96"/>
      <c r="Y472" s="96"/>
      <c r="Z472" s="96"/>
    </row>
    <row r="473" spans="1:26" ht="15.75" customHeight="1" x14ac:dyDescent="0.2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  <c r="W473" s="96"/>
      <c r="X473" s="96"/>
      <c r="Y473" s="96"/>
      <c r="Z473" s="96"/>
    </row>
    <row r="474" spans="1:26" ht="15.75" customHeight="1" x14ac:dyDescent="0.2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  <c r="W474" s="96"/>
      <c r="X474" s="96"/>
      <c r="Y474" s="96"/>
      <c r="Z474" s="96"/>
    </row>
    <row r="475" spans="1:26" ht="15.75" customHeight="1" x14ac:dyDescent="0.2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  <c r="W475" s="96"/>
      <c r="X475" s="96"/>
      <c r="Y475" s="96"/>
      <c r="Z475" s="96"/>
    </row>
    <row r="476" spans="1:26" ht="15.75" customHeight="1" x14ac:dyDescent="0.2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  <c r="W476" s="96"/>
      <c r="X476" s="96"/>
      <c r="Y476" s="96"/>
      <c r="Z476" s="96"/>
    </row>
    <row r="477" spans="1:26" ht="15.75" customHeight="1" x14ac:dyDescent="0.2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  <c r="W477" s="96"/>
      <c r="X477" s="96"/>
      <c r="Y477" s="96"/>
      <c r="Z477" s="96"/>
    </row>
    <row r="478" spans="1:26" ht="15.75" customHeight="1" x14ac:dyDescent="0.2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  <c r="W478" s="96"/>
      <c r="X478" s="96"/>
      <c r="Y478" s="96"/>
      <c r="Z478" s="96"/>
    </row>
    <row r="479" spans="1:26" ht="15.75" customHeight="1" x14ac:dyDescent="0.2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  <c r="W479" s="96"/>
      <c r="X479" s="96"/>
      <c r="Y479" s="96"/>
      <c r="Z479" s="96"/>
    </row>
    <row r="480" spans="1:26" ht="15.75" customHeight="1" x14ac:dyDescent="0.2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</row>
    <row r="481" spans="1:26" ht="15.75" customHeight="1" x14ac:dyDescent="0.2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  <c r="W481" s="96"/>
      <c r="X481" s="96"/>
      <c r="Y481" s="96"/>
      <c r="Z481" s="96"/>
    </row>
    <row r="482" spans="1:26" ht="15.75" customHeight="1" x14ac:dyDescent="0.2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  <c r="W482" s="96"/>
      <c r="X482" s="96"/>
      <c r="Y482" s="96"/>
      <c r="Z482" s="96"/>
    </row>
    <row r="483" spans="1:26" ht="15.75" customHeight="1" x14ac:dyDescent="0.2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  <c r="W483" s="96"/>
      <c r="X483" s="96"/>
      <c r="Y483" s="96"/>
      <c r="Z483" s="96"/>
    </row>
    <row r="484" spans="1:26" ht="15.75" customHeight="1" x14ac:dyDescent="0.2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  <c r="W484" s="96"/>
      <c r="X484" s="96"/>
      <c r="Y484" s="96"/>
      <c r="Z484" s="96"/>
    </row>
    <row r="485" spans="1:26" ht="15.75" customHeight="1" x14ac:dyDescent="0.2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</row>
    <row r="486" spans="1:26" ht="15.75" customHeight="1" x14ac:dyDescent="0.2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  <c r="W486" s="96"/>
      <c r="X486" s="96"/>
      <c r="Y486" s="96"/>
      <c r="Z486" s="96"/>
    </row>
    <row r="487" spans="1:26" ht="15.75" customHeight="1" x14ac:dyDescent="0.2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  <c r="W487" s="96"/>
      <c r="X487" s="96"/>
      <c r="Y487" s="96"/>
      <c r="Z487" s="96"/>
    </row>
    <row r="488" spans="1:26" ht="15.75" customHeight="1" x14ac:dyDescent="0.2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  <c r="W488" s="96"/>
      <c r="X488" s="96"/>
      <c r="Y488" s="96"/>
      <c r="Z488" s="96"/>
    </row>
    <row r="489" spans="1:26" ht="15.75" customHeight="1" x14ac:dyDescent="0.2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  <c r="W489" s="96"/>
      <c r="X489" s="96"/>
      <c r="Y489" s="96"/>
      <c r="Z489" s="96"/>
    </row>
    <row r="490" spans="1:26" ht="15.75" customHeight="1" x14ac:dyDescent="0.2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  <c r="W490" s="96"/>
      <c r="X490" s="96"/>
      <c r="Y490" s="96"/>
      <c r="Z490" s="96"/>
    </row>
    <row r="491" spans="1:26" ht="15.75" customHeight="1" x14ac:dyDescent="0.2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  <c r="W491" s="96"/>
      <c r="X491" s="96"/>
      <c r="Y491" s="96"/>
      <c r="Z491" s="96"/>
    </row>
    <row r="492" spans="1:26" ht="15.75" customHeight="1" x14ac:dyDescent="0.2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  <c r="W492" s="96"/>
      <c r="X492" s="96"/>
      <c r="Y492" s="96"/>
      <c r="Z492" s="96"/>
    </row>
    <row r="493" spans="1:26" ht="15.75" customHeight="1" x14ac:dyDescent="0.2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  <c r="W493" s="96"/>
      <c r="X493" s="96"/>
      <c r="Y493" s="96"/>
      <c r="Z493" s="96"/>
    </row>
    <row r="494" spans="1:26" ht="15.75" customHeight="1" x14ac:dyDescent="0.2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  <c r="W494" s="96"/>
      <c r="X494" s="96"/>
      <c r="Y494" s="96"/>
      <c r="Z494" s="96"/>
    </row>
    <row r="495" spans="1:26" ht="15.75" customHeight="1" x14ac:dyDescent="0.2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  <c r="W495" s="96"/>
      <c r="X495" s="96"/>
      <c r="Y495" s="96"/>
      <c r="Z495" s="96"/>
    </row>
    <row r="496" spans="1:26" ht="15.75" customHeight="1" x14ac:dyDescent="0.2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  <c r="W496" s="96"/>
      <c r="X496" s="96"/>
      <c r="Y496" s="96"/>
      <c r="Z496" s="96"/>
    </row>
    <row r="497" spans="1:26" ht="15.75" customHeight="1" x14ac:dyDescent="0.2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  <c r="W497" s="96"/>
      <c r="X497" s="96"/>
      <c r="Y497" s="96"/>
      <c r="Z497" s="96"/>
    </row>
    <row r="498" spans="1:26" ht="15.75" customHeight="1" x14ac:dyDescent="0.2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  <c r="W498" s="96"/>
      <c r="X498" s="96"/>
      <c r="Y498" s="96"/>
      <c r="Z498" s="96"/>
    </row>
    <row r="499" spans="1:26" ht="15.75" customHeight="1" x14ac:dyDescent="0.2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  <c r="W499" s="96"/>
      <c r="X499" s="96"/>
      <c r="Y499" s="96"/>
      <c r="Z499" s="96"/>
    </row>
    <row r="500" spans="1:26" ht="15.75" customHeight="1" x14ac:dyDescent="0.2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  <c r="W500" s="96"/>
      <c r="X500" s="96"/>
      <c r="Y500" s="96"/>
      <c r="Z500" s="96"/>
    </row>
    <row r="501" spans="1:26" ht="15.75" customHeight="1" x14ac:dyDescent="0.2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  <c r="W501" s="96"/>
      <c r="X501" s="96"/>
      <c r="Y501" s="96"/>
      <c r="Z501" s="96"/>
    </row>
    <row r="502" spans="1:26" ht="15.75" customHeight="1" x14ac:dyDescent="0.2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  <c r="W502" s="96"/>
      <c r="X502" s="96"/>
      <c r="Y502" s="96"/>
      <c r="Z502" s="96"/>
    </row>
    <row r="503" spans="1:26" ht="15.75" customHeight="1" x14ac:dyDescent="0.2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  <c r="W503" s="96"/>
      <c r="X503" s="96"/>
      <c r="Y503" s="96"/>
      <c r="Z503" s="96"/>
    </row>
    <row r="504" spans="1:26" ht="15.75" customHeight="1" x14ac:dyDescent="0.2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  <c r="W504" s="96"/>
      <c r="X504" s="96"/>
      <c r="Y504" s="96"/>
      <c r="Z504" s="96"/>
    </row>
    <row r="505" spans="1:26" ht="15.75" customHeight="1" x14ac:dyDescent="0.2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  <c r="W505" s="96"/>
      <c r="X505" s="96"/>
      <c r="Y505" s="96"/>
      <c r="Z505" s="96"/>
    </row>
    <row r="506" spans="1:26" ht="15.75" customHeight="1" x14ac:dyDescent="0.2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  <c r="W506" s="96"/>
      <c r="X506" s="96"/>
      <c r="Y506" s="96"/>
      <c r="Z506" s="96"/>
    </row>
    <row r="507" spans="1:26" ht="15.75" customHeight="1" x14ac:dyDescent="0.2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  <c r="W507" s="96"/>
      <c r="X507" s="96"/>
      <c r="Y507" s="96"/>
      <c r="Z507" s="96"/>
    </row>
    <row r="508" spans="1:26" ht="15.75" customHeight="1" x14ac:dyDescent="0.2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  <c r="W508" s="96"/>
      <c r="X508" s="96"/>
      <c r="Y508" s="96"/>
      <c r="Z508" s="96"/>
    </row>
    <row r="509" spans="1:26" ht="15.75" customHeight="1" x14ac:dyDescent="0.2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  <c r="W509" s="96"/>
      <c r="X509" s="96"/>
      <c r="Y509" s="96"/>
      <c r="Z509" s="96"/>
    </row>
    <row r="510" spans="1:26" ht="15.75" customHeight="1" x14ac:dyDescent="0.2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  <c r="W510" s="96"/>
      <c r="X510" s="96"/>
      <c r="Y510" s="96"/>
      <c r="Z510" s="96"/>
    </row>
    <row r="511" spans="1:26" ht="15.75" customHeight="1" x14ac:dyDescent="0.2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  <c r="W511" s="96"/>
      <c r="X511" s="96"/>
      <c r="Y511" s="96"/>
      <c r="Z511" s="96"/>
    </row>
    <row r="512" spans="1:26" ht="15.75" customHeight="1" x14ac:dyDescent="0.2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  <c r="W512" s="96"/>
      <c r="X512" s="96"/>
      <c r="Y512" s="96"/>
      <c r="Z512" s="96"/>
    </row>
    <row r="513" spans="1:26" ht="15.75" customHeight="1" x14ac:dyDescent="0.2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  <c r="Y513" s="96"/>
      <c r="Z513" s="96"/>
    </row>
    <row r="514" spans="1:26" ht="15.75" customHeight="1" x14ac:dyDescent="0.2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  <c r="Y514" s="96"/>
      <c r="Z514" s="96"/>
    </row>
    <row r="515" spans="1:26" ht="15.75" customHeight="1" x14ac:dyDescent="0.2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  <c r="Y515" s="96"/>
      <c r="Z515" s="96"/>
    </row>
    <row r="516" spans="1:26" ht="15.75" customHeight="1" x14ac:dyDescent="0.2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  <c r="Y516" s="96"/>
      <c r="Z516" s="96"/>
    </row>
    <row r="517" spans="1:26" ht="15.75" customHeight="1" x14ac:dyDescent="0.2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  <c r="Y517" s="96"/>
      <c r="Z517" s="96"/>
    </row>
    <row r="518" spans="1:26" ht="15.75" customHeight="1" x14ac:dyDescent="0.2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  <c r="Y518" s="96"/>
      <c r="Z518" s="96"/>
    </row>
    <row r="519" spans="1:26" ht="15.75" customHeight="1" x14ac:dyDescent="0.2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  <c r="Y519" s="96"/>
      <c r="Z519" s="96"/>
    </row>
    <row r="520" spans="1:26" ht="15.75" customHeight="1" x14ac:dyDescent="0.2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  <c r="Y520" s="96"/>
      <c r="Z520" s="96"/>
    </row>
    <row r="521" spans="1:26" ht="15.75" customHeight="1" x14ac:dyDescent="0.2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  <c r="Y521" s="96"/>
      <c r="Z521" s="96"/>
    </row>
    <row r="522" spans="1:26" ht="15.75" customHeight="1" x14ac:dyDescent="0.2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  <c r="Y522" s="96"/>
      <c r="Z522" s="96"/>
    </row>
    <row r="523" spans="1:26" ht="15.75" customHeight="1" x14ac:dyDescent="0.2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  <c r="Y523" s="96"/>
      <c r="Z523" s="96"/>
    </row>
    <row r="524" spans="1:26" ht="15.75" customHeight="1" x14ac:dyDescent="0.2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  <c r="Y524" s="96"/>
      <c r="Z524" s="96"/>
    </row>
    <row r="525" spans="1:26" ht="15.75" customHeight="1" x14ac:dyDescent="0.2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  <c r="Y525" s="96"/>
      <c r="Z525" s="96"/>
    </row>
    <row r="526" spans="1:26" ht="15.75" customHeight="1" x14ac:dyDescent="0.2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  <c r="Y526" s="96"/>
      <c r="Z526" s="96"/>
    </row>
    <row r="527" spans="1:26" ht="15.75" customHeight="1" x14ac:dyDescent="0.2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  <c r="Y527" s="96"/>
      <c r="Z527" s="96"/>
    </row>
    <row r="528" spans="1:26" ht="15.75" customHeight="1" x14ac:dyDescent="0.2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  <c r="Y528" s="96"/>
      <c r="Z528" s="96"/>
    </row>
    <row r="529" spans="1:26" ht="15.75" customHeight="1" x14ac:dyDescent="0.2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  <c r="Y529" s="96"/>
      <c r="Z529" s="96"/>
    </row>
    <row r="530" spans="1:26" ht="15.75" customHeight="1" x14ac:dyDescent="0.2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  <c r="Y530" s="96"/>
      <c r="Z530" s="96"/>
    </row>
    <row r="531" spans="1:26" ht="15.75" customHeight="1" x14ac:dyDescent="0.2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  <c r="Y531" s="96"/>
      <c r="Z531" s="96"/>
    </row>
    <row r="532" spans="1:26" ht="15.75" customHeight="1" x14ac:dyDescent="0.2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  <c r="Y532" s="96"/>
      <c r="Z532" s="96"/>
    </row>
    <row r="533" spans="1:26" ht="15.75" customHeight="1" x14ac:dyDescent="0.2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  <c r="Y533" s="96"/>
      <c r="Z533" s="96"/>
    </row>
    <row r="534" spans="1:26" ht="15.75" customHeight="1" x14ac:dyDescent="0.2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  <c r="Y534" s="96"/>
      <c r="Z534" s="96"/>
    </row>
    <row r="535" spans="1:26" ht="15.75" customHeight="1" x14ac:dyDescent="0.2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  <c r="Y535" s="96"/>
      <c r="Z535" s="96"/>
    </row>
    <row r="536" spans="1:26" ht="15.75" customHeight="1" x14ac:dyDescent="0.2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  <c r="Y536" s="96"/>
      <c r="Z536" s="96"/>
    </row>
    <row r="537" spans="1:26" ht="15.75" customHeight="1" x14ac:dyDescent="0.2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  <c r="Y537" s="96"/>
      <c r="Z537" s="96"/>
    </row>
    <row r="538" spans="1:26" ht="15.75" customHeight="1" x14ac:dyDescent="0.2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  <c r="Y538" s="96"/>
      <c r="Z538" s="96"/>
    </row>
    <row r="539" spans="1:26" ht="15.75" customHeight="1" x14ac:dyDescent="0.2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  <c r="Y539" s="96"/>
      <c r="Z539" s="96"/>
    </row>
    <row r="540" spans="1:26" ht="15.75" customHeight="1" x14ac:dyDescent="0.2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  <c r="Y540" s="96"/>
      <c r="Z540" s="96"/>
    </row>
    <row r="541" spans="1:26" ht="15.75" customHeight="1" x14ac:dyDescent="0.2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  <c r="Y541" s="96"/>
      <c r="Z541" s="96"/>
    </row>
    <row r="542" spans="1:26" ht="15.75" customHeight="1" x14ac:dyDescent="0.2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  <c r="Y542" s="96"/>
      <c r="Z542" s="96"/>
    </row>
    <row r="543" spans="1:26" ht="15.75" customHeight="1" x14ac:dyDescent="0.2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  <c r="Y543" s="96"/>
      <c r="Z543" s="96"/>
    </row>
    <row r="544" spans="1:26" ht="15.75" customHeight="1" x14ac:dyDescent="0.2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  <c r="Y544" s="96"/>
      <c r="Z544" s="96"/>
    </row>
    <row r="545" spans="1:26" ht="15.75" customHeight="1" x14ac:dyDescent="0.2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  <c r="W545" s="96"/>
      <c r="X545" s="96"/>
      <c r="Y545" s="96"/>
      <c r="Z545" s="96"/>
    </row>
    <row r="546" spans="1:26" ht="15.75" customHeight="1" x14ac:dyDescent="0.2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  <c r="W546" s="96"/>
      <c r="X546" s="96"/>
      <c r="Y546" s="96"/>
      <c r="Z546" s="96"/>
    </row>
    <row r="547" spans="1:26" ht="15.75" customHeight="1" x14ac:dyDescent="0.2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  <c r="W547" s="96"/>
      <c r="X547" s="96"/>
      <c r="Y547" s="96"/>
      <c r="Z547" s="96"/>
    </row>
    <row r="548" spans="1:26" ht="15.75" customHeight="1" x14ac:dyDescent="0.2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  <c r="W548" s="96"/>
      <c r="X548" s="96"/>
      <c r="Y548" s="96"/>
      <c r="Z548" s="96"/>
    </row>
    <row r="549" spans="1:26" ht="15.75" customHeight="1" x14ac:dyDescent="0.2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  <c r="W549" s="96"/>
      <c r="X549" s="96"/>
      <c r="Y549" s="96"/>
      <c r="Z549" s="96"/>
    </row>
    <row r="550" spans="1:26" ht="15.75" customHeight="1" x14ac:dyDescent="0.2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  <c r="W550" s="96"/>
      <c r="X550" s="96"/>
      <c r="Y550" s="96"/>
      <c r="Z550" s="96"/>
    </row>
    <row r="551" spans="1:26" ht="15.75" customHeight="1" x14ac:dyDescent="0.2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  <c r="W551" s="96"/>
      <c r="X551" s="96"/>
      <c r="Y551" s="96"/>
      <c r="Z551" s="96"/>
    </row>
    <row r="552" spans="1:26" ht="15.75" customHeight="1" x14ac:dyDescent="0.2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  <c r="W552" s="96"/>
      <c r="X552" s="96"/>
      <c r="Y552" s="96"/>
      <c r="Z552" s="96"/>
    </row>
    <row r="553" spans="1:26" ht="15.75" customHeight="1" x14ac:dyDescent="0.2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  <c r="W553" s="96"/>
      <c r="X553" s="96"/>
      <c r="Y553" s="96"/>
      <c r="Z553" s="96"/>
    </row>
    <row r="554" spans="1:26" ht="15.75" customHeight="1" x14ac:dyDescent="0.2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  <c r="W554" s="96"/>
      <c r="X554" s="96"/>
      <c r="Y554" s="96"/>
      <c r="Z554" s="96"/>
    </row>
    <row r="555" spans="1:26" ht="15.75" customHeight="1" x14ac:dyDescent="0.2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  <c r="W555" s="96"/>
      <c r="X555" s="96"/>
      <c r="Y555" s="96"/>
      <c r="Z555" s="96"/>
    </row>
    <row r="556" spans="1:26" ht="15.75" customHeight="1" x14ac:dyDescent="0.2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  <c r="W556" s="96"/>
      <c r="X556" s="96"/>
      <c r="Y556" s="96"/>
      <c r="Z556" s="96"/>
    </row>
    <row r="557" spans="1:26" ht="15.75" customHeight="1" x14ac:dyDescent="0.2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  <c r="W557" s="96"/>
      <c r="X557" s="96"/>
      <c r="Y557" s="96"/>
      <c r="Z557" s="96"/>
    </row>
    <row r="558" spans="1:26" ht="15.75" customHeight="1" x14ac:dyDescent="0.2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  <c r="W558" s="96"/>
      <c r="X558" s="96"/>
      <c r="Y558" s="96"/>
      <c r="Z558" s="96"/>
    </row>
    <row r="559" spans="1:26" ht="15.75" customHeight="1" x14ac:dyDescent="0.2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  <c r="W559" s="96"/>
      <c r="X559" s="96"/>
      <c r="Y559" s="96"/>
      <c r="Z559" s="96"/>
    </row>
    <row r="560" spans="1:26" ht="15.75" customHeight="1" x14ac:dyDescent="0.2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  <c r="W560" s="96"/>
      <c r="X560" s="96"/>
      <c r="Y560" s="96"/>
      <c r="Z560" s="96"/>
    </row>
    <row r="561" spans="1:26" ht="15.75" customHeight="1" x14ac:dyDescent="0.2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  <c r="W561" s="96"/>
      <c r="X561" s="96"/>
      <c r="Y561" s="96"/>
      <c r="Z561" s="96"/>
    </row>
    <row r="562" spans="1:26" ht="15.75" customHeight="1" x14ac:dyDescent="0.2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  <c r="W562" s="96"/>
      <c r="X562" s="96"/>
      <c r="Y562" s="96"/>
      <c r="Z562" s="96"/>
    </row>
    <row r="563" spans="1:26" ht="15.75" customHeight="1" x14ac:dyDescent="0.2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  <c r="W563" s="96"/>
      <c r="X563" s="96"/>
      <c r="Y563" s="96"/>
      <c r="Z563" s="96"/>
    </row>
    <row r="564" spans="1:26" ht="15.75" customHeight="1" x14ac:dyDescent="0.2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  <c r="W564" s="96"/>
      <c r="X564" s="96"/>
      <c r="Y564" s="96"/>
      <c r="Z564" s="96"/>
    </row>
    <row r="565" spans="1:26" ht="15.75" customHeight="1" x14ac:dyDescent="0.2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  <c r="W565" s="96"/>
      <c r="X565" s="96"/>
      <c r="Y565" s="96"/>
      <c r="Z565" s="96"/>
    </row>
    <row r="566" spans="1:26" ht="15.75" customHeight="1" x14ac:dyDescent="0.2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  <c r="W566" s="96"/>
      <c r="X566" s="96"/>
      <c r="Y566" s="96"/>
      <c r="Z566" s="96"/>
    </row>
    <row r="567" spans="1:26" ht="15.75" customHeight="1" x14ac:dyDescent="0.2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  <c r="W567" s="96"/>
      <c r="X567" s="96"/>
      <c r="Y567" s="96"/>
      <c r="Z567" s="96"/>
    </row>
    <row r="568" spans="1:26" ht="15.75" customHeight="1" x14ac:dyDescent="0.2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  <c r="W568" s="96"/>
      <c r="X568" s="96"/>
      <c r="Y568" s="96"/>
      <c r="Z568" s="96"/>
    </row>
    <row r="569" spans="1:26" ht="15.75" customHeight="1" x14ac:dyDescent="0.2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96"/>
      <c r="X569" s="96"/>
      <c r="Y569" s="96"/>
      <c r="Z569" s="96"/>
    </row>
    <row r="570" spans="1:26" ht="15.75" customHeight="1" x14ac:dyDescent="0.2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  <c r="W570" s="96"/>
      <c r="X570" s="96"/>
      <c r="Y570" s="96"/>
      <c r="Z570" s="96"/>
    </row>
    <row r="571" spans="1:26" ht="15.75" customHeight="1" x14ac:dyDescent="0.2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  <c r="W571" s="96"/>
      <c r="X571" s="96"/>
      <c r="Y571" s="96"/>
      <c r="Z571" s="96"/>
    </row>
    <row r="572" spans="1:26" ht="15.75" customHeight="1" x14ac:dyDescent="0.2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  <c r="W572" s="96"/>
      <c r="X572" s="96"/>
      <c r="Y572" s="96"/>
      <c r="Z572" s="96"/>
    </row>
    <row r="573" spans="1:26" ht="15.75" customHeight="1" x14ac:dyDescent="0.2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  <c r="W573" s="96"/>
      <c r="X573" s="96"/>
      <c r="Y573" s="96"/>
      <c r="Z573" s="96"/>
    </row>
    <row r="574" spans="1:26" ht="15.75" customHeight="1" x14ac:dyDescent="0.2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  <c r="W574" s="96"/>
      <c r="X574" s="96"/>
      <c r="Y574" s="96"/>
      <c r="Z574" s="96"/>
    </row>
    <row r="575" spans="1:26" ht="15.75" customHeight="1" x14ac:dyDescent="0.2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  <c r="W575" s="96"/>
      <c r="X575" s="96"/>
      <c r="Y575" s="96"/>
      <c r="Z575" s="96"/>
    </row>
    <row r="576" spans="1:26" ht="15.75" customHeight="1" x14ac:dyDescent="0.2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  <c r="W576" s="96"/>
      <c r="X576" s="96"/>
      <c r="Y576" s="96"/>
      <c r="Z576" s="96"/>
    </row>
    <row r="577" spans="1:26" ht="15.75" customHeight="1" x14ac:dyDescent="0.2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  <c r="W577" s="96"/>
      <c r="X577" s="96"/>
      <c r="Y577" s="96"/>
      <c r="Z577" s="96"/>
    </row>
    <row r="578" spans="1:26" ht="15.75" customHeight="1" x14ac:dyDescent="0.2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  <c r="W578" s="96"/>
      <c r="X578" s="96"/>
      <c r="Y578" s="96"/>
      <c r="Z578" s="96"/>
    </row>
    <row r="579" spans="1:26" ht="15.75" customHeight="1" x14ac:dyDescent="0.2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  <c r="W579" s="96"/>
      <c r="X579" s="96"/>
      <c r="Y579" s="96"/>
      <c r="Z579" s="96"/>
    </row>
    <row r="580" spans="1:26" ht="15.75" customHeight="1" x14ac:dyDescent="0.2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  <c r="W580" s="96"/>
      <c r="X580" s="96"/>
      <c r="Y580" s="96"/>
      <c r="Z580" s="96"/>
    </row>
    <row r="581" spans="1:26" ht="15.75" customHeight="1" x14ac:dyDescent="0.2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  <c r="W581" s="96"/>
      <c r="X581" s="96"/>
      <c r="Y581" s="96"/>
      <c r="Z581" s="96"/>
    </row>
    <row r="582" spans="1:26" ht="15.75" customHeight="1" x14ac:dyDescent="0.2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  <c r="W582" s="96"/>
      <c r="X582" s="96"/>
      <c r="Y582" s="96"/>
      <c r="Z582" s="96"/>
    </row>
    <row r="583" spans="1:26" ht="15.75" customHeight="1" x14ac:dyDescent="0.2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  <c r="W583" s="96"/>
      <c r="X583" s="96"/>
      <c r="Y583" s="96"/>
      <c r="Z583" s="96"/>
    </row>
    <row r="584" spans="1:26" ht="15.75" customHeight="1" x14ac:dyDescent="0.2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  <c r="W584" s="96"/>
      <c r="X584" s="96"/>
      <c r="Y584" s="96"/>
      <c r="Z584" s="96"/>
    </row>
    <row r="585" spans="1:26" ht="15.75" customHeight="1" x14ac:dyDescent="0.2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  <c r="W585" s="96"/>
      <c r="X585" s="96"/>
      <c r="Y585" s="96"/>
      <c r="Z585" s="96"/>
    </row>
    <row r="586" spans="1:26" ht="15.75" customHeight="1" x14ac:dyDescent="0.2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  <c r="W586" s="96"/>
      <c r="X586" s="96"/>
      <c r="Y586" s="96"/>
      <c r="Z586" s="96"/>
    </row>
    <row r="587" spans="1:26" ht="15.75" customHeight="1" x14ac:dyDescent="0.2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  <c r="W587" s="96"/>
      <c r="X587" s="96"/>
      <c r="Y587" s="96"/>
      <c r="Z587" s="96"/>
    </row>
    <row r="588" spans="1:26" ht="15.75" customHeight="1" x14ac:dyDescent="0.2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  <c r="W588" s="96"/>
      <c r="X588" s="96"/>
      <c r="Y588" s="96"/>
      <c r="Z588" s="96"/>
    </row>
    <row r="589" spans="1:26" ht="15.75" customHeight="1" x14ac:dyDescent="0.2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  <c r="W589" s="96"/>
      <c r="X589" s="96"/>
      <c r="Y589" s="96"/>
      <c r="Z589" s="96"/>
    </row>
    <row r="590" spans="1:26" ht="15.75" customHeight="1" x14ac:dyDescent="0.2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  <c r="W590" s="96"/>
      <c r="X590" s="96"/>
      <c r="Y590" s="96"/>
      <c r="Z590" s="96"/>
    </row>
    <row r="591" spans="1:26" ht="15.75" customHeight="1" x14ac:dyDescent="0.2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  <c r="W591" s="96"/>
      <c r="X591" s="96"/>
      <c r="Y591" s="96"/>
      <c r="Z591" s="96"/>
    </row>
    <row r="592" spans="1:26" ht="15.75" customHeight="1" x14ac:dyDescent="0.2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  <c r="W592" s="96"/>
      <c r="X592" s="96"/>
      <c r="Y592" s="96"/>
      <c r="Z592" s="96"/>
    </row>
    <row r="593" spans="1:26" ht="15.75" customHeight="1" x14ac:dyDescent="0.2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  <c r="W593" s="96"/>
      <c r="X593" s="96"/>
      <c r="Y593" s="96"/>
      <c r="Z593" s="96"/>
    </row>
    <row r="594" spans="1:26" ht="15.75" customHeight="1" x14ac:dyDescent="0.2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  <c r="W594" s="96"/>
      <c r="X594" s="96"/>
      <c r="Y594" s="96"/>
      <c r="Z594" s="96"/>
    </row>
    <row r="595" spans="1:26" ht="15.75" customHeight="1" x14ac:dyDescent="0.2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  <c r="W595" s="96"/>
      <c r="X595" s="96"/>
      <c r="Y595" s="96"/>
      <c r="Z595" s="96"/>
    </row>
    <row r="596" spans="1:26" ht="15.75" customHeight="1" x14ac:dyDescent="0.2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  <c r="W596" s="96"/>
      <c r="X596" s="96"/>
      <c r="Y596" s="96"/>
      <c r="Z596" s="96"/>
    </row>
    <row r="597" spans="1:26" ht="15.75" customHeight="1" x14ac:dyDescent="0.2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  <c r="W597" s="96"/>
      <c r="X597" s="96"/>
      <c r="Y597" s="96"/>
      <c r="Z597" s="96"/>
    </row>
    <row r="598" spans="1:26" ht="15.75" customHeight="1" x14ac:dyDescent="0.2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  <c r="W598" s="96"/>
      <c r="X598" s="96"/>
      <c r="Y598" s="96"/>
      <c r="Z598" s="96"/>
    </row>
    <row r="599" spans="1:26" ht="15.75" customHeight="1" x14ac:dyDescent="0.2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  <c r="W599" s="96"/>
      <c r="X599" s="96"/>
      <c r="Y599" s="96"/>
      <c r="Z599" s="96"/>
    </row>
    <row r="600" spans="1:26" ht="15.75" customHeight="1" x14ac:dyDescent="0.2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  <c r="W600" s="96"/>
      <c r="X600" s="96"/>
      <c r="Y600" s="96"/>
      <c r="Z600" s="96"/>
    </row>
    <row r="601" spans="1:26" ht="15.75" customHeight="1" x14ac:dyDescent="0.2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  <c r="W601" s="96"/>
      <c r="X601" s="96"/>
      <c r="Y601" s="96"/>
      <c r="Z601" s="96"/>
    </row>
    <row r="602" spans="1:26" ht="15.75" customHeight="1" x14ac:dyDescent="0.2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  <c r="W602" s="96"/>
      <c r="X602" s="96"/>
      <c r="Y602" s="96"/>
      <c r="Z602" s="96"/>
    </row>
    <row r="603" spans="1:26" ht="15.75" customHeight="1" x14ac:dyDescent="0.2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  <c r="W603" s="96"/>
      <c r="X603" s="96"/>
      <c r="Y603" s="96"/>
      <c r="Z603" s="96"/>
    </row>
    <row r="604" spans="1:26" ht="15.75" customHeight="1" x14ac:dyDescent="0.2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  <c r="W604" s="96"/>
      <c r="X604" s="96"/>
      <c r="Y604" s="96"/>
      <c r="Z604" s="96"/>
    </row>
    <row r="605" spans="1:26" ht="15.75" customHeight="1" x14ac:dyDescent="0.2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  <c r="W605" s="96"/>
      <c r="X605" s="96"/>
      <c r="Y605" s="96"/>
      <c r="Z605" s="96"/>
    </row>
    <row r="606" spans="1:26" ht="15.75" customHeight="1" x14ac:dyDescent="0.2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  <c r="W606" s="96"/>
      <c r="X606" s="96"/>
      <c r="Y606" s="96"/>
      <c r="Z606" s="96"/>
    </row>
    <row r="607" spans="1:26" ht="15.75" customHeight="1" x14ac:dyDescent="0.2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  <c r="W607" s="96"/>
      <c r="X607" s="96"/>
      <c r="Y607" s="96"/>
      <c r="Z607" s="96"/>
    </row>
    <row r="608" spans="1:26" ht="15.75" customHeight="1" x14ac:dyDescent="0.2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  <c r="W608" s="96"/>
      <c r="X608" s="96"/>
      <c r="Y608" s="96"/>
      <c r="Z608" s="96"/>
    </row>
    <row r="609" spans="1:26" ht="15.75" customHeight="1" x14ac:dyDescent="0.2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  <c r="W609" s="96"/>
      <c r="X609" s="96"/>
      <c r="Y609" s="96"/>
      <c r="Z609" s="96"/>
    </row>
    <row r="610" spans="1:26" ht="15.75" customHeight="1" x14ac:dyDescent="0.2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  <c r="W610" s="96"/>
      <c r="X610" s="96"/>
      <c r="Y610" s="96"/>
      <c r="Z610" s="96"/>
    </row>
    <row r="611" spans="1:26" ht="15.75" customHeight="1" x14ac:dyDescent="0.2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  <c r="W611" s="96"/>
      <c r="X611" s="96"/>
      <c r="Y611" s="96"/>
      <c r="Z611" s="96"/>
    </row>
    <row r="612" spans="1:26" ht="15.75" customHeight="1" x14ac:dyDescent="0.2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  <c r="W612" s="96"/>
      <c r="X612" s="96"/>
      <c r="Y612" s="96"/>
      <c r="Z612" s="96"/>
    </row>
    <row r="613" spans="1:26" ht="15.75" customHeight="1" x14ac:dyDescent="0.2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  <c r="W613" s="96"/>
      <c r="X613" s="96"/>
      <c r="Y613" s="96"/>
      <c r="Z613" s="96"/>
    </row>
    <row r="614" spans="1:26" ht="15.75" customHeight="1" x14ac:dyDescent="0.2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  <c r="W614" s="96"/>
      <c r="X614" s="96"/>
      <c r="Y614" s="96"/>
      <c r="Z614" s="96"/>
    </row>
    <row r="615" spans="1:26" ht="15.75" customHeight="1" x14ac:dyDescent="0.2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  <c r="W615" s="96"/>
      <c r="X615" s="96"/>
      <c r="Y615" s="96"/>
      <c r="Z615" s="96"/>
    </row>
    <row r="616" spans="1:26" ht="15.75" customHeight="1" x14ac:dyDescent="0.2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  <c r="W616" s="96"/>
      <c r="X616" s="96"/>
      <c r="Y616" s="96"/>
      <c r="Z616" s="96"/>
    </row>
    <row r="617" spans="1:26" ht="15.75" customHeight="1" x14ac:dyDescent="0.2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  <c r="W617" s="96"/>
      <c r="X617" s="96"/>
      <c r="Y617" s="96"/>
      <c r="Z617" s="96"/>
    </row>
    <row r="618" spans="1:26" ht="15.75" customHeight="1" x14ac:dyDescent="0.2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  <c r="W618" s="96"/>
      <c r="X618" s="96"/>
      <c r="Y618" s="96"/>
      <c r="Z618" s="96"/>
    </row>
    <row r="619" spans="1:26" ht="15.75" customHeight="1" x14ac:dyDescent="0.2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  <c r="W619" s="96"/>
      <c r="X619" s="96"/>
      <c r="Y619" s="96"/>
      <c r="Z619" s="96"/>
    </row>
    <row r="620" spans="1:26" ht="15.75" customHeight="1" x14ac:dyDescent="0.2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  <c r="W620" s="96"/>
      <c r="X620" s="96"/>
      <c r="Y620" s="96"/>
      <c r="Z620" s="96"/>
    </row>
    <row r="621" spans="1:26" ht="15.75" customHeight="1" x14ac:dyDescent="0.2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  <c r="W621" s="96"/>
      <c r="X621" s="96"/>
      <c r="Y621" s="96"/>
      <c r="Z621" s="96"/>
    </row>
    <row r="622" spans="1:26" ht="15.75" customHeight="1" x14ac:dyDescent="0.2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  <c r="W622" s="96"/>
      <c r="X622" s="96"/>
      <c r="Y622" s="96"/>
      <c r="Z622" s="96"/>
    </row>
    <row r="623" spans="1:26" ht="15.75" customHeight="1" x14ac:dyDescent="0.2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  <c r="W623" s="96"/>
      <c r="X623" s="96"/>
      <c r="Y623" s="96"/>
      <c r="Z623" s="96"/>
    </row>
    <row r="624" spans="1:26" ht="15.75" customHeight="1" x14ac:dyDescent="0.2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  <c r="W624" s="96"/>
      <c r="X624" s="96"/>
      <c r="Y624" s="96"/>
      <c r="Z624" s="96"/>
    </row>
    <row r="625" spans="1:26" ht="15.75" customHeight="1" x14ac:dyDescent="0.2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  <c r="W625" s="96"/>
      <c r="X625" s="96"/>
      <c r="Y625" s="96"/>
      <c r="Z625" s="96"/>
    </row>
    <row r="626" spans="1:26" ht="15.75" customHeight="1" x14ac:dyDescent="0.2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  <c r="W626" s="96"/>
      <c r="X626" s="96"/>
      <c r="Y626" s="96"/>
      <c r="Z626" s="96"/>
    </row>
    <row r="627" spans="1:26" ht="15.75" customHeight="1" x14ac:dyDescent="0.2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  <c r="W627" s="96"/>
      <c r="X627" s="96"/>
      <c r="Y627" s="96"/>
      <c r="Z627" s="96"/>
    </row>
    <row r="628" spans="1:26" ht="15.75" customHeight="1" x14ac:dyDescent="0.2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  <c r="W628" s="96"/>
      <c r="X628" s="96"/>
      <c r="Y628" s="96"/>
      <c r="Z628" s="96"/>
    </row>
    <row r="629" spans="1:26" ht="15.75" customHeight="1" x14ac:dyDescent="0.2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  <c r="W629" s="96"/>
      <c r="X629" s="96"/>
      <c r="Y629" s="96"/>
      <c r="Z629" s="96"/>
    </row>
    <row r="630" spans="1:26" ht="15.75" customHeight="1" x14ac:dyDescent="0.2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  <c r="W630" s="96"/>
      <c r="X630" s="96"/>
      <c r="Y630" s="96"/>
      <c r="Z630" s="96"/>
    </row>
    <row r="631" spans="1:26" ht="15.75" customHeight="1" x14ac:dyDescent="0.2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  <c r="W631" s="96"/>
      <c r="X631" s="96"/>
      <c r="Y631" s="96"/>
      <c r="Z631" s="96"/>
    </row>
    <row r="632" spans="1:26" ht="15.75" customHeight="1" x14ac:dyDescent="0.2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  <c r="W632" s="96"/>
      <c r="X632" s="96"/>
      <c r="Y632" s="96"/>
      <c r="Z632" s="96"/>
    </row>
    <row r="633" spans="1:26" ht="15.75" customHeight="1" x14ac:dyDescent="0.2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  <c r="W633" s="96"/>
      <c r="X633" s="96"/>
      <c r="Y633" s="96"/>
      <c r="Z633" s="96"/>
    </row>
    <row r="634" spans="1:26" ht="15.75" customHeight="1" x14ac:dyDescent="0.2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  <c r="W634" s="96"/>
      <c r="X634" s="96"/>
      <c r="Y634" s="96"/>
      <c r="Z634" s="96"/>
    </row>
    <row r="635" spans="1:26" ht="15.75" customHeight="1" x14ac:dyDescent="0.2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  <c r="W635" s="96"/>
      <c r="X635" s="96"/>
      <c r="Y635" s="96"/>
      <c r="Z635" s="96"/>
    </row>
    <row r="636" spans="1:26" ht="15.75" customHeight="1" x14ac:dyDescent="0.2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  <c r="W636" s="96"/>
      <c r="X636" s="96"/>
      <c r="Y636" s="96"/>
      <c r="Z636" s="96"/>
    </row>
    <row r="637" spans="1:26" ht="15.75" customHeight="1" x14ac:dyDescent="0.2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  <c r="W637" s="96"/>
      <c r="X637" s="96"/>
      <c r="Y637" s="96"/>
      <c r="Z637" s="96"/>
    </row>
    <row r="638" spans="1:26" ht="15.75" customHeight="1" x14ac:dyDescent="0.2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  <c r="W638" s="96"/>
      <c r="X638" s="96"/>
      <c r="Y638" s="96"/>
      <c r="Z638" s="96"/>
    </row>
    <row r="639" spans="1:26" ht="15.75" customHeight="1" x14ac:dyDescent="0.2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  <c r="W639" s="96"/>
      <c r="X639" s="96"/>
      <c r="Y639" s="96"/>
      <c r="Z639" s="96"/>
    </row>
    <row r="640" spans="1:26" ht="15.75" customHeight="1" x14ac:dyDescent="0.2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  <c r="W640" s="96"/>
      <c r="X640" s="96"/>
      <c r="Y640" s="96"/>
      <c r="Z640" s="96"/>
    </row>
    <row r="641" spans="1:26" ht="15.75" customHeight="1" x14ac:dyDescent="0.2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  <c r="W641" s="96"/>
      <c r="X641" s="96"/>
      <c r="Y641" s="96"/>
      <c r="Z641" s="96"/>
    </row>
    <row r="642" spans="1:26" ht="15.75" customHeight="1" x14ac:dyDescent="0.2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  <c r="W642" s="96"/>
      <c r="X642" s="96"/>
      <c r="Y642" s="96"/>
      <c r="Z642" s="96"/>
    </row>
    <row r="643" spans="1:26" ht="15.75" customHeight="1" x14ac:dyDescent="0.2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  <c r="W643" s="96"/>
      <c r="X643" s="96"/>
      <c r="Y643" s="96"/>
      <c r="Z643" s="96"/>
    </row>
    <row r="644" spans="1:26" ht="15.75" customHeight="1" x14ac:dyDescent="0.2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  <c r="W644" s="96"/>
      <c r="X644" s="96"/>
      <c r="Y644" s="96"/>
      <c r="Z644" s="96"/>
    </row>
    <row r="645" spans="1:26" ht="15.75" customHeight="1" x14ac:dyDescent="0.2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  <c r="W645" s="96"/>
      <c r="X645" s="96"/>
      <c r="Y645" s="96"/>
      <c r="Z645" s="96"/>
    </row>
    <row r="646" spans="1:26" ht="15.75" customHeight="1" x14ac:dyDescent="0.2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  <c r="W646" s="96"/>
      <c r="X646" s="96"/>
      <c r="Y646" s="96"/>
      <c r="Z646" s="96"/>
    </row>
    <row r="647" spans="1:26" ht="15.75" customHeight="1" x14ac:dyDescent="0.2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  <c r="W647" s="96"/>
      <c r="X647" s="96"/>
      <c r="Y647" s="96"/>
      <c r="Z647" s="96"/>
    </row>
    <row r="648" spans="1:26" ht="15.75" customHeight="1" x14ac:dyDescent="0.2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  <c r="W648" s="96"/>
      <c r="X648" s="96"/>
      <c r="Y648" s="96"/>
      <c r="Z648" s="96"/>
    </row>
    <row r="649" spans="1:26" ht="15.75" customHeight="1" x14ac:dyDescent="0.2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  <c r="W649" s="96"/>
      <c r="X649" s="96"/>
      <c r="Y649" s="96"/>
      <c r="Z649" s="96"/>
    </row>
    <row r="650" spans="1:26" ht="15.75" customHeight="1" x14ac:dyDescent="0.2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  <c r="W650" s="96"/>
      <c r="X650" s="96"/>
      <c r="Y650" s="96"/>
      <c r="Z650" s="96"/>
    </row>
    <row r="651" spans="1:26" ht="15.75" customHeight="1" x14ac:dyDescent="0.2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  <c r="W651" s="96"/>
      <c r="X651" s="96"/>
      <c r="Y651" s="96"/>
      <c r="Z651" s="96"/>
    </row>
    <row r="652" spans="1:26" ht="15.75" customHeight="1" x14ac:dyDescent="0.2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  <c r="W652" s="96"/>
      <c r="X652" s="96"/>
      <c r="Y652" s="96"/>
      <c r="Z652" s="96"/>
    </row>
    <row r="653" spans="1:26" ht="15.75" customHeight="1" x14ac:dyDescent="0.2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  <c r="W653" s="96"/>
      <c r="X653" s="96"/>
      <c r="Y653" s="96"/>
      <c r="Z653" s="96"/>
    </row>
    <row r="654" spans="1:26" ht="15.75" customHeight="1" x14ac:dyDescent="0.2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  <c r="W654" s="96"/>
      <c r="X654" s="96"/>
      <c r="Y654" s="96"/>
      <c r="Z654" s="96"/>
    </row>
    <row r="655" spans="1:26" ht="15.75" customHeight="1" x14ac:dyDescent="0.2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  <c r="W655" s="96"/>
      <c r="X655" s="96"/>
      <c r="Y655" s="96"/>
      <c r="Z655" s="96"/>
    </row>
    <row r="656" spans="1:26" ht="15.75" customHeight="1" x14ac:dyDescent="0.2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  <c r="W656" s="96"/>
      <c r="X656" s="96"/>
      <c r="Y656" s="96"/>
      <c r="Z656" s="96"/>
    </row>
    <row r="657" spans="1:26" ht="15.75" customHeight="1" x14ac:dyDescent="0.2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  <c r="W657" s="96"/>
      <c r="X657" s="96"/>
      <c r="Y657" s="96"/>
      <c r="Z657" s="96"/>
    </row>
    <row r="658" spans="1:26" ht="15.75" customHeight="1" x14ac:dyDescent="0.2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  <c r="W658" s="96"/>
      <c r="X658" s="96"/>
      <c r="Y658" s="96"/>
      <c r="Z658" s="96"/>
    </row>
    <row r="659" spans="1:26" ht="15.75" customHeight="1" x14ac:dyDescent="0.2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  <c r="W659" s="96"/>
      <c r="X659" s="96"/>
      <c r="Y659" s="96"/>
      <c r="Z659" s="96"/>
    </row>
    <row r="660" spans="1:26" ht="15.75" customHeight="1" x14ac:dyDescent="0.2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  <c r="W660" s="96"/>
      <c r="X660" s="96"/>
      <c r="Y660" s="96"/>
      <c r="Z660" s="96"/>
    </row>
    <row r="661" spans="1:26" ht="15.75" customHeight="1" x14ac:dyDescent="0.2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  <c r="W661" s="96"/>
      <c r="X661" s="96"/>
      <c r="Y661" s="96"/>
      <c r="Z661" s="96"/>
    </row>
    <row r="662" spans="1:26" ht="15.75" customHeight="1" x14ac:dyDescent="0.2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  <c r="W662" s="96"/>
      <c r="X662" s="96"/>
      <c r="Y662" s="96"/>
      <c r="Z662" s="96"/>
    </row>
    <row r="663" spans="1:26" ht="15.75" customHeight="1" x14ac:dyDescent="0.2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  <c r="W663" s="96"/>
      <c r="X663" s="96"/>
      <c r="Y663" s="96"/>
      <c r="Z663" s="96"/>
    </row>
    <row r="664" spans="1:26" ht="15.75" customHeight="1" x14ac:dyDescent="0.2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  <c r="W664" s="96"/>
      <c r="X664" s="96"/>
      <c r="Y664" s="96"/>
      <c r="Z664" s="96"/>
    </row>
    <row r="665" spans="1:26" ht="15.75" customHeight="1" x14ac:dyDescent="0.2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  <c r="W665" s="96"/>
      <c r="X665" s="96"/>
      <c r="Y665" s="96"/>
      <c r="Z665" s="96"/>
    </row>
    <row r="666" spans="1:26" ht="15.75" customHeight="1" x14ac:dyDescent="0.2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  <c r="W666" s="96"/>
      <c r="X666" s="96"/>
      <c r="Y666" s="96"/>
      <c r="Z666" s="96"/>
    </row>
    <row r="667" spans="1:26" ht="15.75" customHeight="1" x14ac:dyDescent="0.2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  <c r="W667" s="96"/>
      <c r="X667" s="96"/>
      <c r="Y667" s="96"/>
      <c r="Z667" s="96"/>
    </row>
    <row r="668" spans="1:26" ht="15.75" customHeight="1" x14ac:dyDescent="0.2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  <c r="W668" s="96"/>
      <c r="X668" s="96"/>
      <c r="Y668" s="96"/>
      <c r="Z668" s="96"/>
    </row>
    <row r="669" spans="1:26" ht="15.75" customHeight="1" x14ac:dyDescent="0.2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  <c r="W669" s="96"/>
      <c r="X669" s="96"/>
      <c r="Y669" s="96"/>
      <c r="Z669" s="96"/>
    </row>
    <row r="670" spans="1:26" ht="15.75" customHeight="1" x14ac:dyDescent="0.2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  <c r="W670" s="96"/>
      <c r="X670" s="96"/>
      <c r="Y670" s="96"/>
      <c r="Z670" s="96"/>
    </row>
    <row r="671" spans="1:26" ht="15.75" customHeight="1" x14ac:dyDescent="0.2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  <c r="W671" s="96"/>
      <c r="X671" s="96"/>
      <c r="Y671" s="96"/>
      <c r="Z671" s="96"/>
    </row>
    <row r="672" spans="1:26" ht="15.75" customHeight="1" x14ac:dyDescent="0.2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</row>
    <row r="673" spans="1:26" ht="15.75" customHeight="1" x14ac:dyDescent="0.2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</row>
    <row r="674" spans="1:26" ht="15.75" customHeight="1" x14ac:dyDescent="0.2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  <c r="W674" s="96"/>
      <c r="X674" s="96"/>
      <c r="Y674" s="96"/>
      <c r="Z674" s="96"/>
    </row>
    <row r="675" spans="1:26" ht="15.75" customHeight="1" x14ac:dyDescent="0.2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  <c r="W675" s="96"/>
      <c r="X675" s="96"/>
      <c r="Y675" s="96"/>
      <c r="Z675" s="96"/>
    </row>
    <row r="676" spans="1:26" ht="15.75" customHeight="1" x14ac:dyDescent="0.2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  <c r="W676" s="96"/>
      <c r="X676" s="96"/>
      <c r="Y676" s="96"/>
      <c r="Z676" s="96"/>
    </row>
    <row r="677" spans="1:26" ht="15.75" customHeight="1" x14ac:dyDescent="0.2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  <c r="W677" s="96"/>
      <c r="X677" s="96"/>
      <c r="Y677" s="96"/>
      <c r="Z677" s="96"/>
    </row>
    <row r="678" spans="1:26" ht="15.75" customHeight="1" x14ac:dyDescent="0.2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  <c r="W678" s="96"/>
      <c r="X678" s="96"/>
      <c r="Y678" s="96"/>
      <c r="Z678" s="96"/>
    </row>
    <row r="679" spans="1:26" ht="15.75" customHeight="1" x14ac:dyDescent="0.2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  <c r="W679" s="96"/>
      <c r="X679" s="96"/>
      <c r="Y679" s="96"/>
      <c r="Z679" s="96"/>
    </row>
    <row r="680" spans="1:26" ht="15.75" customHeight="1" x14ac:dyDescent="0.2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  <c r="W680" s="96"/>
      <c r="X680" s="96"/>
      <c r="Y680" s="96"/>
      <c r="Z680" s="96"/>
    </row>
    <row r="681" spans="1:26" ht="15.75" customHeight="1" x14ac:dyDescent="0.2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  <c r="W681" s="96"/>
      <c r="X681" s="96"/>
      <c r="Y681" s="96"/>
      <c r="Z681" s="96"/>
    </row>
    <row r="682" spans="1:26" ht="15.75" customHeight="1" x14ac:dyDescent="0.2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  <c r="W682" s="96"/>
      <c r="X682" s="96"/>
      <c r="Y682" s="96"/>
      <c r="Z682" s="96"/>
    </row>
    <row r="683" spans="1:26" ht="15.75" customHeight="1" x14ac:dyDescent="0.2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  <c r="W683" s="96"/>
      <c r="X683" s="96"/>
      <c r="Y683" s="96"/>
      <c r="Z683" s="96"/>
    </row>
    <row r="684" spans="1:26" ht="15.75" customHeight="1" x14ac:dyDescent="0.2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  <c r="W684" s="96"/>
      <c r="X684" s="96"/>
      <c r="Y684" s="96"/>
      <c r="Z684" s="96"/>
    </row>
    <row r="685" spans="1:26" ht="15.75" customHeight="1" x14ac:dyDescent="0.2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  <c r="W685" s="96"/>
      <c r="X685" s="96"/>
      <c r="Y685" s="96"/>
      <c r="Z685" s="96"/>
    </row>
    <row r="686" spans="1:26" ht="15.75" customHeight="1" x14ac:dyDescent="0.2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  <c r="W686" s="96"/>
      <c r="X686" s="96"/>
      <c r="Y686" s="96"/>
      <c r="Z686" s="96"/>
    </row>
    <row r="687" spans="1:26" ht="15.75" customHeight="1" x14ac:dyDescent="0.2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  <c r="W687" s="96"/>
      <c r="X687" s="96"/>
      <c r="Y687" s="96"/>
      <c r="Z687" s="96"/>
    </row>
    <row r="688" spans="1:26" ht="15.75" customHeight="1" x14ac:dyDescent="0.2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  <c r="W688" s="96"/>
      <c r="X688" s="96"/>
      <c r="Y688" s="96"/>
      <c r="Z688" s="96"/>
    </row>
    <row r="689" spans="1:26" ht="15.75" customHeight="1" x14ac:dyDescent="0.2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  <c r="W689" s="96"/>
      <c r="X689" s="96"/>
      <c r="Y689" s="96"/>
      <c r="Z689" s="96"/>
    </row>
    <row r="690" spans="1:26" ht="15.75" customHeight="1" x14ac:dyDescent="0.2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  <c r="W690" s="96"/>
      <c r="X690" s="96"/>
      <c r="Y690" s="96"/>
      <c r="Z690" s="96"/>
    </row>
    <row r="691" spans="1:26" ht="15.75" customHeight="1" x14ac:dyDescent="0.2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  <c r="W691" s="96"/>
      <c r="X691" s="96"/>
      <c r="Y691" s="96"/>
      <c r="Z691" s="96"/>
    </row>
    <row r="692" spans="1:26" ht="15.75" customHeight="1" x14ac:dyDescent="0.2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  <c r="W692" s="96"/>
      <c r="X692" s="96"/>
      <c r="Y692" s="96"/>
      <c r="Z692" s="96"/>
    </row>
    <row r="693" spans="1:26" ht="15.75" customHeight="1" x14ac:dyDescent="0.2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  <c r="W693" s="96"/>
      <c r="X693" s="96"/>
      <c r="Y693" s="96"/>
      <c r="Z693" s="96"/>
    </row>
    <row r="694" spans="1:26" ht="15.75" customHeight="1" x14ac:dyDescent="0.2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  <c r="W694" s="96"/>
      <c r="X694" s="96"/>
      <c r="Y694" s="96"/>
      <c r="Z694" s="96"/>
    </row>
    <row r="695" spans="1:26" ht="15.75" customHeight="1" x14ac:dyDescent="0.2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  <c r="W695" s="96"/>
      <c r="X695" s="96"/>
      <c r="Y695" s="96"/>
      <c r="Z695" s="96"/>
    </row>
    <row r="696" spans="1:26" ht="15.75" customHeight="1" x14ac:dyDescent="0.2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  <c r="W696" s="96"/>
      <c r="X696" s="96"/>
      <c r="Y696" s="96"/>
      <c r="Z696" s="96"/>
    </row>
    <row r="697" spans="1:26" ht="15.75" customHeight="1" x14ac:dyDescent="0.2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  <c r="W697" s="96"/>
      <c r="X697" s="96"/>
      <c r="Y697" s="96"/>
      <c r="Z697" s="96"/>
    </row>
    <row r="698" spans="1:26" ht="15.75" customHeight="1" x14ac:dyDescent="0.2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  <c r="W698" s="96"/>
      <c r="X698" s="96"/>
      <c r="Y698" s="96"/>
      <c r="Z698" s="96"/>
    </row>
    <row r="699" spans="1:26" ht="15.75" customHeight="1" x14ac:dyDescent="0.2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  <c r="W699" s="96"/>
      <c r="X699" s="96"/>
      <c r="Y699" s="96"/>
      <c r="Z699" s="96"/>
    </row>
    <row r="700" spans="1:26" ht="15.75" customHeight="1" x14ac:dyDescent="0.2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  <c r="W700" s="96"/>
      <c r="X700" s="96"/>
      <c r="Y700" s="96"/>
      <c r="Z700" s="96"/>
    </row>
    <row r="701" spans="1:26" ht="15.75" customHeight="1" x14ac:dyDescent="0.2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  <c r="W701" s="96"/>
      <c r="X701" s="96"/>
      <c r="Y701" s="96"/>
      <c r="Z701" s="96"/>
    </row>
    <row r="702" spans="1:26" ht="15.75" customHeight="1" x14ac:dyDescent="0.2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  <c r="W702" s="96"/>
      <c r="X702" s="96"/>
      <c r="Y702" s="96"/>
      <c r="Z702" s="96"/>
    </row>
    <row r="703" spans="1:26" ht="15.75" customHeight="1" x14ac:dyDescent="0.2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  <c r="W703" s="96"/>
      <c r="X703" s="96"/>
      <c r="Y703" s="96"/>
      <c r="Z703" s="96"/>
    </row>
    <row r="704" spans="1:26" ht="15.75" customHeight="1" x14ac:dyDescent="0.2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  <c r="W704" s="96"/>
      <c r="X704" s="96"/>
      <c r="Y704" s="96"/>
      <c r="Z704" s="96"/>
    </row>
    <row r="705" spans="1:26" ht="15.75" customHeight="1" x14ac:dyDescent="0.2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  <c r="W705" s="96"/>
      <c r="X705" s="96"/>
      <c r="Y705" s="96"/>
      <c r="Z705" s="96"/>
    </row>
    <row r="706" spans="1:26" ht="15.75" customHeight="1" x14ac:dyDescent="0.2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  <c r="W706" s="96"/>
      <c r="X706" s="96"/>
      <c r="Y706" s="96"/>
      <c r="Z706" s="96"/>
    </row>
    <row r="707" spans="1:26" ht="15.75" customHeight="1" x14ac:dyDescent="0.2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  <c r="W707" s="96"/>
      <c r="X707" s="96"/>
      <c r="Y707" s="96"/>
      <c r="Z707" s="96"/>
    </row>
    <row r="708" spans="1:26" ht="15.75" customHeight="1" x14ac:dyDescent="0.2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  <c r="W708" s="96"/>
      <c r="X708" s="96"/>
      <c r="Y708" s="96"/>
      <c r="Z708" s="96"/>
    </row>
    <row r="709" spans="1:26" ht="15.75" customHeight="1" x14ac:dyDescent="0.2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  <c r="W709" s="96"/>
      <c r="X709" s="96"/>
      <c r="Y709" s="96"/>
      <c r="Z709" s="96"/>
    </row>
    <row r="710" spans="1:26" ht="15.75" customHeight="1" x14ac:dyDescent="0.2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  <c r="W710" s="96"/>
      <c r="X710" s="96"/>
      <c r="Y710" s="96"/>
      <c r="Z710" s="96"/>
    </row>
    <row r="711" spans="1:26" ht="15.75" customHeight="1" x14ac:dyDescent="0.2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  <c r="W711" s="96"/>
      <c r="X711" s="96"/>
      <c r="Y711" s="96"/>
      <c r="Z711" s="96"/>
    </row>
    <row r="712" spans="1:26" ht="15.75" customHeight="1" x14ac:dyDescent="0.2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  <c r="W712" s="96"/>
      <c r="X712" s="96"/>
      <c r="Y712" s="96"/>
      <c r="Z712" s="96"/>
    </row>
    <row r="713" spans="1:26" ht="15.75" customHeight="1" x14ac:dyDescent="0.2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  <c r="W713" s="96"/>
      <c r="X713" s="96"/>
      <c r="Y713" s="96"/>
      <c r="Z713" s="96"/>
    </row>
    <row r="714" spans="1:26" ht="15.75" customHeight="1" x14ac:dyDescent="0.2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  <c r="W714" s="96"/>
      <c r="X714" s="96"/>
      <c r="Y714" s="96"/>
      <c r="Z714" s="96"/>
    </row>
    <row r="715" spans="1:26" ht="15.75" customHeight="1" x14ac:dyDescent="0.2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  <c r="W715" s="96"/>
      <c r="X715" s="96"/>
      <c r="Y715" s="96"/>
      <c r="Z715" s="96"/>
    </row>
    <row r="716" spans="1:26" ht="15.75" customHeight="1" x14ac:dyDescent="0.2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  <c r="W716" s="96"/>
      <c r="X716" s="96"/>
      <c r="Y716" s="96"/>
      <c r="Z716" s="96"/>
    </row>
    <row r="717" spans="1:26" ht="15.75" customHeight="1" x14ac:dyDescent="0.2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  <c r="W717" s="96"/>
      <c r="X717" s="96"/>
      <c r="Y717" s="96"/>
      <c r="Z717" s="96"/>
    </row>
    <row r="718" spans="1:26" ht="15.75" customHeight="1" x14ac:dyDescent="0.2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  <c r="W718" s="96"/>
      <c r="X718" s="96"/>
      <c r="Y718" s="96"/>
      <c r="Z718" s="96"/>
    </row>
    <row r="719" spans="1:26" ht="15.75" customHeight="1" x14ac:dyDescent="0.2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  <c r="W719" s="96"/>
      <c r="X719" s="96"/>
      <c r="Y719" s="96"/>
      <c r="Z719" s="96"/>
    </row>
    <row r="720" spans="1:26" ht="15.75" customHeight="1" x14ac:dyDescent="0.2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  <c r="W720" s="96"/>
      <c r="X720" s="96"/>
      <c r="Y720" s="96"/>
      <c r="Z720" s="96"/>
    </row>
    <row r="721" spans="1:26" ht="15.75" customHeight="1" x14ac:dyDescent="0.2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  <c r="W721" s="96"/>
      <c r="X721" s="96"/>
      <c r="Y721" s="96"/>
      <c r="Z721" s="96"/>
    </row>
    <row r="722" spans="1:26" ht="15.75" customHeight="1" x14ac:dyDescent="0.2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  <c r="W722" s="96"/>
      <c r="X722" s="96"/>
      <c r="Y722" s="96"/>
      <c r="Z722" s="96"/>
    </row>
    <row r="723" spans="1:26" ht="15.75" customHeight="1" x14ac:dyDescent="0.2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  <c r="W723" s="96"/>
      <c r="X723" s="96"/>
      <c r="Y723" s="96"/>
      <c r="Z723" s="96"/>
    </row>
    <row r="724" spans="1:26" ht="15.75" customHeight="1" x14ac:dyDescent="0.2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  <c r="W724" s="96"/>
      <c r="X724" s="96"/>
      <c r="Y724" s="96"/>
      <c r="Z724" s="96"/>
    </row>
    <row r="725" spans="1:26" ht="15.75" customHeight="1" x14ac:dyDescent="0.2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  <c r="W725" s="96"/>
      <c r="X725" s="96"/>
      <c r="Y725" s="96"/>
      <c r="Z725" s="96"/>
    </row>
    <row r="726" spans="1:26" ht="15.75" customHeight="1" x14ac:dyDescent="0.2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  <c r="W726" s="96"/>
      <c r="X726" s="96"/>
      <c r="Y726" s="96"/>
      <c r="Z726" s="96"/>
    </row>
    <row r="727" spans="1:26" ht="15.75" customHeight="1" x14ac:dyDescent="0.2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  <c r="W727" s="96"/>
      <c r="X727" s="96"/>
      <c r="Y727" s="96"/>
      <c r="Z727" s="96"/>
    </row>
    <row r="728" spans="1:26" ht="15.75" customHeight="1" x14ac:dyDescent="0.2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  <c r="W728" s="96"/>
      <c r="X728" s="96"/>
      <c r="Y728" s="96"/>
      <c r="Z728" s="96"/>
    </row>
    <row r="729" spans="1:26" ht="15.75" customHeight="1" x14ac:dyDescent="0.2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  <c r="W729" s="96"/>
      <c r="X729" s="96"/>
      <c r="Y729" s="96"/>
      <c r="Z729" s="96"/>
    </row>
    <row r="730" spans="1:26" ht="15.75" customHeight="1" x14ac:dyDescent="0.2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  <c r="W730" s="96"/>
      <c r="X730" s="96"/>
      <c r="Y730" s="96"/>
      <c r="Z730" s="96"/>
    </row>
    <row r="731" spans="1:26" ht="15.75" customHeight="1" x14ac:dyDescent="0.2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  <c r="W731" s="96"/>
      <c r="X731" s="96"/>
      <c r="Y731" s="96"/>
      <c r="Z731" s="96"/>
    </row>
    <row r="732" spans="1:26" ht="15.75" customHeight="1" x14ac:dyDescent="0.2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  <c r="W732" s="96"/>
      <c r="X732" s="96"/>
      <c r="Y732" s="96"/>
      <c r="Z732" s="96"/>
    </row>
    <row r="733" spans="1:26" ht="15.75" customHeight="1" x14ac:dyDescent="0.2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  <c r="W733" s="96"/>
      <c r="X733" s="96"/>
      <c r="Y733" s="96"/>
      <c r="Z733" s="96"/>
    </row>
    <row r="734" spans="1:26" ht="15.75" customHeight="1" x14ac:dyDescent="0.2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  <c r="W734" s="96"/>
      <c r="X734" s="96"/>
      <c r="Y734" s="96"/>
      <c r="Z734" s="96"/>
    </row>
    <row r="735" spans="1:26" ht="15.75" customHeight="1" x14ac:dyDescent="0.2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  <c r="W735" s="96"/>
      <c r="X735" s="96"/>
      <c r="Y735" s="96"/>
      <c r="Z735" s="96"/>
    </row>
    <row r="736" spans="1:26" ht="15.75" customHeight="1" x14ac:dyDescent="0.2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  <c r="W736" s="96"/>
      <c r="X736" s="96"/>
      <c r="Y736" s="96"/>
      <c r="Z736" s="96"/>
    </row>
    <row r="737" spans="1:26" ht="15.75" customHeight="1" x14ac:dyDescent="0.2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  <c r="W737" s="96"/>
      <c r="X737" s="96"/>
      <c r="Y737" s="96"/>
      <c r="Z737" s="96"/>
    </row>
    <row r="738" spans="1:26" ht="15.75" customHeight="1" x14ac:dyDescent="0.2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  <c r="W738" s="96"/>
      <c r="X738" s="96"/>
      <c r="Y738" s="96"/>
      <c r="Z738" s="96"/>
    </row>
    <row r="739" spans="1:26" ht="15.75" customHeight="1" x14ac:dyDescent="0.2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  <c r="W739" s="96"/>
      <c r="X739" s="96"/>
      <c r="Y739" s="96"/>
      <c r="Z739" s="96"/>
    </row>
    <row r="740" spans="1:26" ht="15.75" customHeight="1" x14ac:dyDescent="0.2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  <c r="W740" s="96"/>
      <c r="X740" s="96"/>
      <c r="Y740" s="96"/>
      <c r="Z740" s="96"/>
    </row>
    <row r="741" spans="1:26" ht="15.75" customHeight="1" x14ac:dyDescent="0.2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  <c r="W741" s="96"/>
      <c r="X741" s="96"/>
      <c r="Y741" s="96"/>
      <c r="Z741" s="96"/>
    </row>
    <row r="742" spans="1:26" ht="15.75" customHeight="1" x14ac:dyDescent="0.2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  <c r="W742" s="96"/>
      <c r="X742" s="96"/>
      <c r="Y742" s="96"/>
      <c r="Z742" s="96"/>
    </row>
    <row r="743" spans="1:26" ht="15.75" customHeight="1" x14ac:dyDescent="0.2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  <c r="W743" s="96"/>
      <c r="X743" s="96"/>
      <c r="Y743" s="96"/>
      <c r="Z743" s="96"/>
    </row>
    <row r="744" spans="1:26" ht="15.75" customHeight="1" x14ac:dyDescent="0.2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  <c r="W744" s="96"/>
      <c r="X744" s="96"/>
      <c r="Y744" s="96"/>
      <c r="Z744" s="96"/>
    </row>
    <row r="745" spans="1:26" ht="15.75" customHeight="1" x14ac:dyDescent="0.2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  <c r="W745" s="96"/>
      <c r="X745" s="96"/>
      <c r="Y745" s="96"/>
      <c r="Z745" s="96"/>
    </row>
    <row r="746" spans="1:26" ht="15.75" customHeight="1" x14ac:dyDescent="0.2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  <c r="W746" s="96"/>
      <c r="X746" s="96"/>
      <c r="Y746" s="96"/>
      <c r="Z746" s="96"/>
    </row>
    <row r="747" spans="1:26" ht="15.75" customHeight="1" x14ac:dyDescent="0.2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  <c r="W747" s="96"/>
      <c r="X747" s="96"/>
      <c r="Y747" s="96"/>
      <c r="Z747" s="96"/>
    </row>
    <row r="748" spans="1:26" ht="15.75" customHeight="1" x14ac:dyDescent="0.2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  <c r="W748" s="96"/>
      <c r="X748" s="96"/>
      <c r="Y748" s="96"/>
      <c r="Z748" s="96"/>
    </row>
    <row r="749" spans="1:26" ht="15.75" customHeight="1" x14ac:dyDescent="0.2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  <c r="W749" s="96"/>
      <c r="X749" s="96"/>
      <c r="Y749" s="96"/>
      <c r="Z749" s="96"/>
    </row>
    <row r="750" spans="1:26" ht="15.75" customHeight="1" x14ac:dyDescent="0.2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  <c r="W750" s="96"/>
      <c r="X750" s="96"/>
      <c r="Y750" s="96"/>
      <c r="Z750" s="96"/>
    </row>
    <row r="751" spans="1:26" ht="15.75" customHeight="1" x14ac:dyDescent="0.2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  <c r="W751" s="96"/>
      <c r="X751" s="96"/>
      <c r="Y751" s="96"/>
      <c r="Z751" s="96"/>
    </row>
    <row r="752" spans="1:26" ht="15.75" customHeight="1" x14ac:dyDescent="0.2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  <c r="W752" s="96"/>
      <c r="X752" s="96"/>
      <c r="Y752" s="96"/>
      <c r="Z752" s="96"/>
    </row>
    <row r="753" spans="1:26" ht="15.75" customHeight="1" x14ac:dyDescent="0.2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  <c r="W753" s="96"/>
      <c r="X753" s="96"/>
      <c r="Y753" s="96"/>
      <c r="Z753" s="96"/>
    </row>
    <row r="754" spans="1:26" ht="15.75" customHeight="1" x14ac:dyDescent="0.2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  <c r="W754" s="96"/>
      <c r="X754" s="96"/>
      <c r="Y754" s="96"/>
      <c r="Z754" s="96"/>
    </row>
    <row r="755" spans="1:26" ht="15.75" customHeight="1" x14ac:dyDescent="0.2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  <c r="W755" s="96"/>
      <c r="X755" s="96"/>
      <c r="Y755" s="96"/>
      <c r="Z755" s="96"/>
    </row>
    <row r="756" spans="1:26" ht="15.75" customHeight="1" x14ac:dyDescent="0.2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  <c r="W756" s="96"/>
      <c r="X756" s="96"/>
      <c r="Y756" s="96"/>
      <c r="Z756" s="96"/>
    </row>
    <row r="757" spans="1:26" ht="15.75" customHeight="1" x14ac:dyDescent="0.2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  <c r="W757" s="96"/>
      <c r="X757" s="96"/>
      <c r="Y757" s="96"/>
      <c r="Z757" s="96"/>
    </row>
    <row r="758" spans="1:26" ht="15.75" customHeight="1" x14ac:dyDescent="0.2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  <c r="W758" s="96"/>
      <c r="X758" s="96"/>
      <c r="Y758" s="96"/>
      <c r="Z758" s="96"/>
    </row>
    <row r="759" spans="1:26" ht="15.75" customHeight="1" x14ac:dyDescent="0.2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  <c r="W759" s="96"/>
      <c r="X759" s="96"/>
      <c r="Y759" s="96"/>
      <c r="Z759" s="96"/>
    </row>
    <row r="760" spans="1:26" ht="15.75" customHeight="1" x14ac:dyDescent="0.2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  <c r="W760" s="96"/>
      <c r="X760" s="96"/>
      <c r="Y760" s="96"/>
      <c r="Z760" s="96"/>
    </row>
    <row r="761" spans="1:26" ht="15.75" customHeight="1" x14ac:dyDescent="0.2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  <c r="W761" s="96"/>
      <c r="X761" s="96"/>
      <c r="Y761" s="96"/>
      <c r="Z761" s="96"/>
    </row>
    <row r="762" spans="1:26" ht="15.75" customHeight="1" x14ac:dyDescent="0.2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  <c r="W762" s="96"/>
      <c r="X762" s="96"/>
      <c r="Y762" s="96"/>
      <c r="Z762" s="96"/>
    </row>
    <row r="763" spans="1:26" ht="15.75" customHeight="1" x14ac:dyDescent="0.2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  <c r="W763" s="96"/>
      <c r="X763" s="96"/>
      <c r="Y763" s="96"/>
      <c r="Z763" s="96"/>
    </row>
    <row r="764" spans="1:26" ht="15.75" customHeight="1" x14ac:dyDescent="0.2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  <c r="W764" s="96"/>
      <c r="X764" s="96"/>
      <c r="Y764" s="96"/>
      <c r="Z764" s="96"/>
    </row>
    <row r="765" spans="1:26" ht="15.75" customHeight="1" x14ac:dyDescent="0.2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  <c r="W765" s="96"/>
      <c r="X765" s="96"/>
      <c r="Y765" s="96"/>
      <c r="Z765" s="96"/>
    </row>
    <row r="766" spans="1:26" ht="15.75" customHeight="1" x14ac:dyDescent="0.2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  <c r="W766" s="96"/>
      <c r="X766" s="96"/>
      <c r="Y766" s="96"/>
      <c r="Z766" s="96"/>
    </row>
    <row r="767" spans="1:26" ht="15.75" customHeight="1" x14ac:dyDescent="0.2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  <c r="W767" s="96"/>
      <c r="X767" s="96"/>
      <c r="Y767" s="96"/>
      <c r="Z767" s="96"/>
    </row>
    <row r="768" spans="1:26" ht="15.75" customHeight="1" x14ac:dyDescent="0.2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  <c r="W768" s="96"/>
      <c r="X768" s="96"/>
      <c r="Y768" s="96"/>
      <c r="Z768" s="96"/>
    </row>
    <row r="769" spans="1:26" ht="15.75" customHeight="1" x14ac:dyDescent="0.2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  <c r="W769" s="96"/>
      <c r="X769" s="96"/>
      <c r="Y769" s="96"/>
      <c r="Z769" s="96"/>
    </row>
    <row r="770" spans="1:26" ht="15.75" customHeight="1" x14ac:dyDescent="0.2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  <c r="W770" s="96"/>
      <c r="X770" s="96"/>
      <c r="Y770" s="96"/>
      <c r="Z770" s="96"/>
    </row>
    <row r="771" spans="1:26" ht="15.75" customHeight="1" x14ac:dyDescent="0.2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  <c r="W771" s="96"/>
      <c r="X771" s="96"/>
      <c r="Y771" s="96"/>
      <c r="Z771" s="96"/>
    </row>
    <row r="772" spans="1:26" ht="15.75" customHeight="1" x14ac:dyDescent="0.2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  <c r="W772" s="96"/>
      <c r="X772" s="96"/>
      <c r="Y772" s="96"/>
      <c r="Z772" s="96"/>
    </row>
    <row r="773" spans="1:26" ht="15.75" customHeight="1" x14ac:dyDescent="0.2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  <c r="W773" s="96"/>
      <c r="X773" s="96"/>
      <c r="Y773" s="96"/>
      <c r="Z773" s="96"/>
    </row>
    <row r="774" spans="1:26" ht="15.75" customHeight="1" x14ac:dyDescent="0.2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  <c r="W774" s="96"/>
      <c r="X774" s="96"/>
      <c r="Y774" s="96"/>
      <c r="Z774" s="96"/>
    </row>
    <row r="775" spans="1:26" ht="15.75" customHeight="1" x14ac:dyDescent="0.2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  <c r="W775" s="96"/>
      <c r="X775" s="96"/>
      <c r="Y775" s="96"/>
      <c r="Z775" s="96"/>
    </row>
    <row r="776" spans="1:26" ht="15.75" customHeight="1" x14ac:dyDescent="0.2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  <c r="W776" s="96"/>
      <c r="X776" s="96"/>
      <c r="Y776" s="96"/>
      <c r="Z776" s="96"/>
    </row>
    <row r="777" spans="1:26" ht="15.75" customHeight="1" x14ac:dyDescent="0.2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  <c r="W777" s="96"/>
      <c r="X777" s="96"/>
      <c r="Y777" s="96"/>
      <c r="Z777" s="96"/>
    </row>
    <row r="778" spans="1:26" ht="15.75" customHeight="1" x14ac:dyDescent="0.2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  <c r="W778" s="96"/>
      <c r="X778" s="96"/>
      <c r="Y778" s="96"/>
      <c r="Z778" s="96"/>
    </row>
    <row r="779" spans="1:26" ht="15.75" customHeight="1" x14ac:dyDescent="0.2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  <c r="W779" s="96"/>
      <c r="X779" s="96"/>
      <c r="Y779" s="96"/>
      <c r="Z779" s="96"/>
    </row>
    <row r="780" spans="1:26" ht="15.75" customHeight="1" x14ac:dyDescent="0.2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  <c r="W780" s="96"/>
      <c r="X780" s="96"/>
      <c r="Y780" s="96"/>
      <c r="Z780" s="96"/>
    </row>
    <row r="781" spans="1:26" ht="15.75" customHeight="1" x14ac:dyDescent="0.2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  <c r="W781" s="96"/>
      <c r="X781" s="96"/>
      <c r="Y781" s="96"/>
      <c r="Z781" s="96"/>
    </row>
    <row r="782" spans="1:26" ht="15.75" customHeight="1" x14ac:dyDescent="0.2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  <c r="W782" s="96"/>
      <c r="X782" s="96"/>
      <c r="Y782" s="96"/>
      <c r="Z782" s="96"/>
    </row>
    <row r="783" spans="1:26" ht="15.75" customHeight="1" x14ac:dyDescent="0.2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  <c r="W783" s="96"/>
      <c r="X783" s="96"/>
      <c r="Y783" s="96"/>
      <c r="Z783" s="96"/>
    </row>
    <row r="784" spans="1:26" ht="15.75" customHeight="1" x14ac:dyDescent="0.2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  <c r="W784" s="96"/>
      <c r="X784" s="96"/>
      <c r="Y784" s="96"/>
      <c r="Z784" s="96"/>
    </row>
    <row r="785" spans="1:26" ht="15.75" customHeight="1" x14ac:dyDescent="0.2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  <c r="W785" s="96"/>
      <c r="X785" s="96"/>
      <c r="Y785" s="96"/>
      <c r="Z785" s="96"/>
    </row>
    <row r="786" spans="1:26" ht="15.75" customHeight="1" x14ac:dyDescent="0.2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  <c r="W786" s="96"/>
      <c r="X786" s="96"/>
      <c r="Y786" s="96"/>
      <c r="Z786" s="96"/>
    </row>
    <row r="787" spans="1:26" ht="15.75" customHeight="1" x14ac:dyDescent="0.2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  <c r="W787" s="96"/>
      <c r="X787" s="96"/>
      <c r="Y787" s="96"/>
      <c r="Z787" s="96"/>
    </row>
    <row r="788" spans="1:26" ht="15.75" customHeight="1" x14ac:dyDescent="0.2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  <c r="W788" s="96"/>
      <c r="X788" s="96"/>
      <c r="Y788" s="96"/>
      <c r="Z788" s="96"/>
    </row>
    <row r="789" spans="1:26" ht="15.75" customHeight="1" x14ac:dyDescent="0.2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  <c r="W789" s="96"/>
      <c r="X789" s="96"/>
      <c r="Y789" s="96"/>
      <c r="Z789" s="96"/>
    </row>
    <row r="790" spans="1:26" ht="15.75" customHeight="1" x14ac:dyDescent="0.2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  <c r="W790" s="96"/>
      <c r="X790" s="96"/>
      <c r="Y790" s="96"/>
      <c r="Z790" s="96"/>
    </row>
    <row r="791" spans="1:26" ht="15.75" customHeight="1" x14ac:dyDescent="0.2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  <c r="W791" s="96"/>
      <c r="X791" s="96"/>
      <c r="Y791" s="96"/>
      <c r="Z791" s="96"/>
    </row>
    <row r="792" spans="1:26" ht="15.75" customHeight="1" x14ac:dyDescent="0.2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  <c r="W792" s="96"/>
      <c r="X792" s="96"/>
      <c r="Y792" s="96"/>
      <c r="Z792" s="96"/>
    </row>
    <row r="793" spans="1:26" ht="15.75" customHeight="1" x14ac:dyDescent="0.2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  <c r="W793" s="96"/>
      <c r="X793" s="96"/>
      <c r="Y793" s="96"/>
      <c r="Z793" s="96"/>
    </row>
    <row r="794" spans="1:26" ht="15.75" customHeight="1" x14ac:dyDescent="0.2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  <c r="W794" s="96"/>
      <c r="X794" s="96"/>
      <c r="Y794" s="96"/>
      <c r="Z794" s="96"/>
    </row>
    <row r="795" spans="1:26" ht="15.75" customHeight="1" x14ac:dyDescent="0.2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  <c r="W795" s="96"/>
      <c r="X795" s="96"/>
      <c r="Y795" s="96"/>
      <c r="Z795" s="96"/>
    </row>
    <row r="796" spans="1:26" ht="15.75" customHeight="1" x14ac:dyDescent="0.2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  <c r="W796" s="96"/>
      <c r="X796" s="96"/>
      <c r="Y796" s="96"/>
      <c r="Z796" s="96"/>
    </row>
    <row r="797" spans="1:26" ht="15.75" customHeight="1" x14ac:dyDescent="0.2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  <c r="W797" s="96"/>
      <c r="X797" s="96"/>
      <c r="Y797" s="96"/>
      <c r="Z797" s="96"/>
    </row>
    <row r="798" spans="1:26" ht="15.75" customHeight="1" x14ac:dyDescent="0.2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  <c r="W798" s="96"/>
      <c r="X798" s="96"/>
      <c r="Y798" s="96"/>
      <c r="Z798" s="96"/>
    </row>
    <row r="799" spans="1:26" ht="15.75" customHeight="1" x14ac:dyDescent="0.2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  <c r="W799" s="96"/>
      <c r="X799" s="96"/>
      <c r="Y799" s="96"/>
      <c r="Z799" s="96"/>
    </row>
    <row r="800" spans="1:26" ht="15.75" customHeight="1" x14ac:dyDescent="0.2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  <c r="W800" s="96"/>
      <c r="X800" s="96"/>
      <c r="Y800" s="96"/>
      <c r="Z800" s="96"/>
    </row>
    <row r="801" spans="1:26" ht="15.75" customHeight="1" x14ac:dyDescent="0.2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  <c r="W801" s="96"/>
      <c r="X801" s="96"/>
      <c r="Y801" s="96"/>
      <c r="Z801" s="96"/>
    </row>
    <row r="802" spans="1:26" ht="15.75" customHeight="1" x14ac:dyDescent="0.2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  <c r="W802" s="96"/>
      <c r="X802" s="96"/>
      <c r="Y802" s="96"/>
      <c r="Z802" s="96"/>
    </row>
    <row r="803" spans="1:26" ht="15.75" customHeight="1" x14ac:dyDescent="0.2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  <c r="W803" s="96"/>
      <c r="X803" s="96"/>
      <c r="Y803" s="96"/>
      <c r="Z803" s="96"/>
    </row>
    <row r="804" spans="1:26" ht="15.75" customHeight="1" x14ac:dyDescent="0.2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  <c r="W804" s="96"/>
      <c r="X804" s="96"/>
      <c r="Y804" s="96"/>
      <c r="Z804" s="96"/>
    </row>
    <row r="805" spans="1:26" ht="15.75" customHeight="1" x14ac:dyDescent="0.2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  <c r="W805" s="96"/>
      <c r="X805" s="96"/>
      <c r="Y805" s="96"/>
      <c r="Z805" s="96"/>
    </row>
    <row r="806" spans="1:26" ht="15.75" customHeight="1" x14ac:dyDescent="0.2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  <c r="W806" s="96"/>
      <c r="X806" s="96"/>
      <c r="Y806" s="96"/>
      <c r="Z806" s="96"/>
    </row>
    <row r="807" spans="1:26" ht="15.75" customHeight="1" x14ac:dyDescent="0.2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  <c r="W807" s="96"/>
      <c r="X807" s="96"/>
      <c r="Y807" s="96"/>
      <c r="Z807" s="96"/>
    </row>
    <row r="808" spans="1:26" ht="15.75" customHeight="1" x14ac:dyDescent="0.2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  <c r="W808" s="96"/>
      <c r="X808" s="96"/>
      <c r="Y808" s="96"/>
      <c r="Z808" s="96"/>
    </row>
    <row r="809" spans="1:26" ht="15.75" customHeight="1" x14ac:dyDescent="0.2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  <c r="W809" s="96"/>
      <c r="X809" s="96"/>
      <c r="Y809" s="96"/>
      <c r="Z809" s="96"/>
    </row>
    <row r="810" spans="1:26" ht="15.75" customHeight="1" x14ac:dyDescent="0.2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  <c r="W810" s="96"/>
      <c r="X810" s="96"/>
      <c r="Y810" s="96"/>
      <c r="Z810" s="96"/>
    </row>
    <row r="811" spans="1:26" ht="15.75" customHeight="1" x14ac:dyDescent="0.2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  <c r="W811" s="96"/>
      <c r="X811" s="96"/>
      <c r="Y811" s="96"/>
      <c r="Z811" s="96"/>
    </row>
    <row r="812" spans="1:26" ht="15.75" customHeight="1" x14ac:dyDescent="0.2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  <c r="W812" s="96"/>
      <c r="X812" s="96"/>
      <c r="Y812" s="96"/>
      <c r="Z812" s="96"/>
    </row>
    <row r="813" spans="1:26" ht="15.75" customHeight="1" x14ac:dyDescent="0.2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  <c r="W813" s="96"/>
      <c r="X813" s="96"/>
      <c r="Y813" s="96"/>
      <c r="Z813" s="96"/>
    </row>
    <row r="814" spans="1:26" ht="15.75" customHeight="1" x14ac:dyDescent="0.2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  <c r="W814" s="96"/>
      <c r="X814" s="96"/>
      <c r="Y814" s="96"/>
      <c r="Z814" s="96"/>
    </row>
    <row r="815" spans="1:26" ht="15.75" customHeight="1" x14ac:dyDescent="0.2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  <c r="W815" s="96"/>
      <c r="X815" s="96"/>
      <c r="Y815" s="96"/>
      <c r="Z815" s="96"/>
    </row>
    <row r="816" spans="1:26" ht="15.75" customHeight="1" x14ac:dyDescent="0.2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  <c r="W816" s="96"/>
      <c r="X816" s="96"/>
      <c r="Y816" s="96"/>
      <c r="Z816" s="96"/>
    </row>
    <row r="817" spans="1:26" ht="15.75" customHeight="1" x14ac:dyDescent="0.2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  <c r="W817" s="96"/>
      <c r="X817" s="96"/>
      <c r="Y817" s="96"/>
      <c r="Z817" s="96"/>
    </row>
    <row r="818" spans="1:26" ht="15.75" customHeight="1" x14ac:dyDescent="0.2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  <c r="W818" s="96"/>
      <c r="X818" s="96"/>
      <c r="Y818" s="96"/>
      <c r="Z818" s="96"/>
    </row>
    <row r="819" spans="1:26" ht="15.75" customHeight="1" x14ac:dyDescent="0.2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  <c r="W819" s="96"/>
      <c r="X819" s="96"/>
      <c r="Y819" s="96"/>
      <c r="Z819" s="96"/>
    </row>
    <row r="820" spans="1:26" ht="15.75" customHeight="1" x14ac:dyDescent="0.2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  <c r="W820" s="96"/>
      <c r="X820" s="96"/>
      <c r="Y820" s="96"/>
      <c r="Z820" s="96"/>
    </row>
    <row r="821" spans="1:26" ht="15.75" customHeight="1" x14ac:dyDescent="0.2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  <c r="W821" s="96"/>
      <c r="X821" s="96"/>
      <c r="Y821" s="96"/>
      <c r="Z821" s="96"/>
    </row>
    <row r="822" spans="1:26" ht="15.75" customHeight="1" x14ac:dyDescent="0.2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  <c r="W822" s="96"/>
      <c r="X822" s="96"/>
      <c r="Y822" s="96"/>
      <c r="Z822" s="96"/>
    </row>
    <row r="823" spans="1:26" ht="15.75" customHeight="1" x14ac:dyDescent="0.2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  <c r="W823" s="96"/>
      <c r="X823" s="96"/>
      <c r="Y823" s="96"/>
      <c r="Z823" s="96"/>
    </row>
    <row r="824" spans="1:26" ht="15.75" customHeight="1" x14ac:dyDescent="0.2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  <c r="W824" s="96"/>
      <c r="X824" s="96"/>
      <c r="Y824" s="96"/>
      <c r="Z824" s="96"/>
    </row>
    <row r="825" spans="1:26" ht="15.75" customHeight="1" x14ac:dyDescent="0.2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  <c r="W825" s="96"/>
      <c r="X825" s="96"/>
      <c r="Y825" s="96"/>
      <c r="Z825" s="96"/>
    </row>
    <row r="826" spans="1:26" ht="15.75" customHeight="1" x14ac:dyDescent="0.2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  <c r="W826" s="96"/>
      <c r="X826" s="96"/>
      <c r="Y826" s="96"/>
      <c r="Z826" s="96"/>
    </row>
    <row r="827" spans="1:26" ht="15.75" customHeight="1" x14ac:dyDescent="0.2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  <c r="W827" s="96"/>
      <c r="X827" s="96"/>
      <c r="Y827" s="96"/>
      <c r="Z827" s="96"/>
    </row>
    <row r="828" spans="1:26" ht="15.75" customHeight="1" x14ac:dyDescent="0.2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  <c r="W828" s="96"/>
      <c r="X828" s="96"/>
      <c r="Y828" s="96"/>
      <c r="Z828" s="96"/>
    </row>
    <row r="829" spans="1:26" ht="15.75" customHeight="1" x14ac:dyDescent="0.2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  <c r="W829" s="96"/>
      <c r="X829" s="96"/>
      <c r="Y829" s="96"/>
      <c r="Z829" s="96"/>
    </row>
    <row r="830" spans="1:26" ht="15.75" customHeight="1" x14ac:dyDescent="0.2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  <c r="W830" s="96"/>
      <c r="X830" s="96"/>
      <c r="Y830" s="96"/>
      <c r="Z830" s="96"/>
    </row>
    <row r="831" spans="1:26" ht="15.75" customHeight="1" x14ac:dyDescent="0.2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  <c r="W831" s="96"/>
      <c r="X831" s="96"/>
      <c r="Y831" s="96"/>
      <c r="Z831" s="96"/>
    </row>
    <row r="832" spans="1:26" ht="15.75" customHeight="1" x14ac:dyDescent="0.2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  <c r="W832" s="96"/>
      <c r="X832" s="96"/>
      <c r="Y832" s="96"/>
      <c r="Z832" s="96"/>
    </row>
    <row r="833" spans="1:26" ht="15.75" customHeight="1" x14ac:dyDescent="0.2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  <c r="W833" s="96"/>
      <c r="X833" s="96"/>
      <c r="Y833" s="96"/>
      <c r="Z833" s="96"/>
    </row>
    <row r="834" spans="1:26" ht="15.75" customHeight="1" x14ac:dyDescent="0.2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  <c r="W834" s="96"/>
      <c r="X834" s="96"/>
      <c r="Y834" s="96"/>
      <c r="Z834" s="96"/>
    </row>
    <row r="835" spans="1:26" ht="15.75" customHeight="1" x14ac:dyDescent="0.2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  <c r="W835" s="96"/>
      <c r="X835" s="96"/>
      <c r="Y835" s="96"/>
      <c r="Z835" s="96"/>
    </row>
    <row r="836" spans="1:26" ht="15.75" customHeight="1" x14ac:dyDescent="0.2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  <c r="W836" s="96"/>
      <c r="X836" s="96"/>
      <c r="Y836" s="96"/>
      <c r="Z836" s="96"/>
    </row>
    <row r="837" spans="1:26" ht="15.75" customHeight="1" x14ac:dyDescent="0.2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  <c r="W837" s="96"/>
      <c r="X837" s="96"/>
      <c r="Y837" s="96"/>
      <c r="Z837" s="96"/>
    </row>
    <row r="838" spans="1:26" ht="15.75" customHeight="1" x14ac:dyDescent="0.2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  <c r="W838" s="96"/>
      <c r="X838" s="96"/>
      <c r="Y838" s="96"/>
      <c r="Z838" s="96"/>
    </row>
    <row r="839" spans="1:26" ht="15.75" customHeight="1" x14ac:dyDescent="0.2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  <c r="W839" s="96"/>
      <c r="X839" s="96"/>
      <c r="Y839" s="96"/>
      <c r="Z839" s="96"/>
    </row>
    <row r="840" spans="1:26" ht="15.75" customHeight="1" x14ac:dyDescent="0.2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  <c r="W840" s="96"/>
      <c r="X840" s="96"/>
      <c r="Y840" s="96"/>
      <c r="Z840" s="96"/>
    </row>
    <row r="841" spans="1:26" ht="15.75" customHeight="1" x14ac:dyDescent="0.2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  <c r="W841" s="96"/>
      <c r="X841" s="96"/>
      <c r="Y841" s="96"/>
      <c r="Z841" s="96"/>
    </row>
    <row r="842" spans="1:26" ht="15.75" customHeight="1" x14ac:dyDescent="0.2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  <c r="W842" s="96"/>
      <c r="X842" s="96"/>
      <c r="Y842" s="96"/>
      <c r="Z842" s="96"/>
    </row>
    <row r="843" spans="1:26" ht="15.75" customHeight="1" x14ac:dyDescent="0.2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  <c r="W843" s="96"/>
      <c r="X843" s="96"/>
      <c r="Y843" s="96"/>
      <c r="Z843" s="96"/>
    </row>
    <row r="844" spans="1:26" ht="15.75" customHeight="1" x14ac:dyDescent="0.2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  <c r="W844" s="96"/>
      <c r="X844" s="96"/>
      <c r="Y844" s="96"/>
      <c r="Z844" s="96"/>
    </row>
    <row r="845" spans="1:26" ht="15.75" customHeight="1" x14ac:dyDescent="0.2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  <c r="W845" s="96"/>
      <c r="X845" s="96"/>
      <c r="Y845" s="96"/>
      <c r="Z845" s="96"/>
    </row>
    <row r="846" spans="1:26" ht="15.75" customHeight="1" x14ac:dyDescent="0.2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  <c r="W846" s="96"/>
      <c r="X846" s="96"/>
      <c r="Y846" s="96"/>
      <c r="Z846" s="96"/>
    </row>
    <row r="847" spans="1:26" ht="15.75" customHeight="1" x14ac:dyDescent="0.2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  <c r="W847" s="96"/>
      <c r="X847" s="96"/>
      <c r="Y847" s="96"/>
      <c r="Z847" s="96"/>
    </row>
    <row r="848" spans="1:26" ht="15.75" customHeight="1" x14ac:dyDescent="0.2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  <c r="W848" s="96"/>
      <c r="X848" s="96"/>
      <c r="Y848" s="96"/>
      <c r="Z848" s="96"/>
    </row>
    <row r="849" spans="1:26" ht="15.75" customHeight="1" x14ac:dyDescent="0.2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  <c r="W849" s="96"/>
      <c r="X849" s="96"/>
      <c r="Y849" s="96"/>
      <c r="Z849" s="96"/>
    </row>
    <row r="850" spans="1:26" ht="15.75" customHeight="1" x14ac:dyDescent="0.2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  <c r="W850" s="96"/>
      <c r="X850" s="96"/>
      <c r="Y850" s="96"/>
      <c r="Z850" s="96"/>
    </row>
    <row r="851" spans="1:26" ht="15.75" customHeight="1" x14ac:dyDescent="0.2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  <c r="W851" s="96"/>
      <c r="X851" s="96"/>
      <c r="Y851" s="96"/>
      <c r="Z851" s="96"/>
    </row>
    <row r="852" spans="1:26" ht="15.75" customHeight="1" x14ac:dyDescent="0.2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  <c r="W852" s="96"/>
      <c r="X852" s="96"/>
      <c r="Y852" s="96"/>
      <c r="Z852" s="96"/>
    </row>
    <row r="853" spans="1:26" ht="15.75" customHeight="1" x14ac:dyDescent="0.2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  <c r="W853" s="96"/>
      <c r="X853" s="96"/>
      <c r="Y853" s="96"/>
      <c r="Z853" s="96"/>
    </row>
    <row r="854" spans="1:26" ht="15.75" customHeight="1" x14ac:dyDescent="0.2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  <c r="W854" s="96"/>
      <c r="X854" s="96"/>
      <c r="Y854" s="96"/>
      <c r="Z854" s="96"/>
    </row>
    <row r="855" spans="1:26" ht="15.75" customHeight="1" x14ac:dyDescent="0.2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  <c r="W855" s="96"/>
      <c r="X855" s="96"/>
      <c r="Y855" s="96"/>
      <c r="Z855" s="96"/>
    </row>
    <row r="856" spans="1:26" ht="15.75" customHeight="1" x14ac:dyDescent="0.2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  <c r="W856" s="96"/>
      <c r="X856" s="96"/>
      <c r="Y856" s="96"/>
      <c r="Z856" s="96"/>
    </row>
    <row r="857" spans="1:26" ht="15.75" customHeight="1" x14ac:dyDescent="0.2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  <c r="W857" s="96"/>
      <c r="X857" s="96"/>
      <c r="Y857" s="96"/>
      <c r="Z857" s="96"/>
    </row>
    <row r="858" spans="1:26" ht="15.75" customHeight="1" x14ac:dyDescent="0.2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  <c r="W858" s="96"/>
      <c r="X858" s="96"/>
      <c r="Y858" s="96"/>
      <c r="Z858" s="96"/>
    </row>
    <row r="859" spans="1:26" ht="15.75" customHeight="1" x14ac:dyDescent="0.2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  <c r="W859" s="96"/>
      <c r="X859" s="96"/>
      <c r="Y859" s="96"/>
      <c r="Z859" s="96"/>
    </row>
    <row r="860" spans="1:26" ht="15.75" customHeight="1" x14ac:dyDescent="0.2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  <c r="W860" s="96"/>
      <c r="X860" s="96"/>
      <c r="Y860" s="96"/>
      <c r="Z860" s="96"/>
    </row>
    <row r="861" spans="1:26" ht="15.75" customHeight="1" x14ac:dyDescent="0.2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  <c r="W861" s="96"/>
      <c r="X861" s="96"/>
      <c r="Y861" s="96"/>
      <c r="Z861" s="96"/>
    </row>
    <row r="862" spans="1:26" ht="15.75" customHeight="1" x14ac:dyDescent="0.2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  <c r="W862" s="96"/>
      <c r="X862" s="96"/>
      <c r="Y862" s="96"/>
      <c r="Z862" s="96"/>
    </row>
    <row r="863" spans="1:26" ht="15.75" customHeight="1" x14ac:dyDescent="0.2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  <c r="W863" s="96"/>
      <c r="X863" s="96"/>
      <c r="Y863" s="96"/>
      <c r="Z863" s="96"/>
    </row>
    <row r="864" spans="1:26" ht="15.75" customHeight="1" x14ac:dyDescent="0.2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  <c r="W864" s="96"/>
      <c r="X864" s="96"/>
      <c r="Y864" s="96"/>
      <c r="Z864" s="96"/>
    </row>
    <row r="865" spans="1:26" ht="15.75" customHeight="1" x14ac:dyDescent="0.2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  <c r="W865" s="96"/>
      <c r="X865" s="96"/>
      <c r="Y865" s="96"/>
      <c r="Z865" s="96"/>
    </row>
    <row r="866" spans="1:26" ht="15.75" customHeight="1" x14ac:dyDescent="0.2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  <c r="W866" s="96"/>
      <c r="X866" s="96"/>
      <c r="Y866" s="96"/>
      <c r="Z866" s="96"/>
    </row>
    <row r="867" spans="1:26" ht="15.75" customHeight="1" x14ac:dyDescent="0.2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  <c r="W867" s="96"/>
      <c r="X867" s="96"/>
      <c r="Y867" s="96"/>
      <c r="Z867" s="96"/>
    </row>
    <row r="868" spans="1:26" ht="15.75" customHeight="1" x14ac:dyDescent="0.2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  <c r="W868" s="96"/>
      <c r="X868" s="96"/>
      <c r="Y868" s="96"/>
      <c r="Z868" s="96"/>
    </row>
    <row r="869" spans="1:26" ht="15.75" customHeight="1" x14ac:dyDescent="0.2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  <c r="W869" s="96"/>
      <c r="X869" s="96"/>
      <c r="Y869" s="96"/>
      <c r="Z869" s="96"/>
    </row>
    <row r="870" spans="1:26" ht="15.75" customHeight="1" x14ac:dyDescent="0.2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  <c r="W870" s="96"/>
      <c r="X870" s="96"/>
      <c r="Y870" s="96"/>
      <c r="Z870" s="96"/>
    </row>
    <row r="871" spans="1:26" ht="15.75" customHeight="1" x14ac:dyDescent="0.2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  <c r="W871" s="96"/>
      <c r="X871" s="96"/>
      <c r="Y871" s="96"/>
      <c r="Z871" s="96"/>
    </row>
    <row r="872" spans="1:26" ht="15.75" customHeight="1" x14ac:dyDescent="0.2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  <c r="W872" s="96"/>
      <c r="X872" s="96"/>
      <c r="Y872" s="96"/>
      <c r="Z872" s="96"/>
    </row>
    <row r="873" spans="1:26" ht="15.75" customHeight="1" x14ac:dyDescent="0.2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  <c r="W873" s="96"/>
      <c r="X873" s="96"/>
      <c r="Y873" s="96"/>
      <c r="Z873" s="96"/>
    </row>
    <row r="874" spans="1:26" ht="15.75" customHeight="1" x14ac:dyDescent="0.2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  <c r="W874" s="96"/>
      <c r="X874" s="96"/>
      <c r="Y874" s="96"/>
      <c r="Z874" s="96"/>
    </row>
    <row r="875" spans="1:26" ht="15.75" customHeight="1" x14ac:dyDescent="0.2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  <c r="W875" s="96"/>
      <c r="X875" s="96"/>
      <c r="Y875" s="96"/>
      <c r="Z875" s="96"/>
    </row>
    <row r="876" spans="1:26" ht="15.75" customHeight="1" x14ac:dyDescent="0.2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  <c r="W876" s="96"/>
      <c r="X876" s="96"/>
      <c r="Y876" s="96"/>
      <c r="Z876" s="96"/>
    </row>
    <row r="877" spans="1:26" ht="15.75" customHeight="1" x14ac:dyDescent="0.2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  <c r="W877" s="96"/>
      <c r="X877" s="96"/>
      <c r="Y877" s="96"/>
      <c r="Z877" s="96"/>
    </row>
    <row r="878" spans="1:26" ht="15.75" customHeight="1" x14ac:dyDescent="0.2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  <c r="W878" s="96"/>
      <c r="X878" s="96"/>
      <c r="Y878" s="96"/>
      <c r="Z878" s="96"/>
    </row>
    <row r="879" spans="1:26" ht="15.75" customHeight="1" x14ac:dyDescent="0.2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  <c r="W879" s="96"/>
      <c r="X879" s="96"/>
      <c r="Y879" s="96"/>
      <c r="Z879" s="96"/>
    </row>
    <row r="880" spans="1:26" ht="15.75" customHeight="1" x14ac:dyDescent="0.2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  <c r="W880" s="96"/>
      <c r="X880" s="96"/>
      <c r="Y880" s="96"/>
      <c r="Z880" s="96"/>
    </row>
    <row r="881" spans="1:26" ht="15.75" customHeight="1" x14ac:dyDescent="0.2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  <c r="W881" s="96"/>
      <c r="X881" s="96"/>
      <c r="Y881" s="96"/>
      <c r="Z881" s="96"/>
    </row>
    <row r="882" spans="1:26" ht="15.75" customHeight="1" x14ac:dyDescent="0.2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  <c r="W882" s="96"/>
      <c r="X882" s="96"/>
      <c r="Y882" s="96"/>
      <c r="Z882" s="96"/>
    </row>
    <row r="883" spans="1:26" ht="15.75" customHeight="1" x14ac:dyDescent="0.2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  <c r="W883" s="96"/>
      <c r="X883" s="96"/>
      <c r="Y883" s="96"/>
      <c r="Z883" s="96"/>
    </row>
    <row r="884" spans="1:26" ht="15.75" customHeight="1" x14ac:dyDescent="0.2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  <c r="W884" s="96"/>
      <c r="X884" s="96"/>
      <c r="Y884" s="96"/>
      <c r="Z884" s="96"/>
    </row>
    <row r="885" spans="1:26" ht="15.75" customHeight="1" x14ac:dyDescent="0.2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  <c r="W885" s="96"/>
      <c r="X885" s="96"/>
      <c r="Y885" s="96"/>
      <c r="Z885" s="96"/>
    </row>
    <row r="886" spans="1:26" ht="15.75" customHeight="1" x14ac:dyDescent="0.2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  <c r="W886" s="96"/>
      <c r="X886" s="96"/>
      <c r="Y886" s="96"/>
      <c r="Z886" s="96"/>
    </row>
    <row r="887" spans="1:26" ht="15.75" customHeight="1" x14ac:dyDescent="0.2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  <c r="W887" s="96"/>
      <c r="X887" s="96"/>
      <c r="Y887" s="96"/>
      <c r="Z887" s="96"/>
    </row>
    <row r="888" spans="1:26" ht="15.75" customHeight="1" x14ac:dyDescent="0.2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  <c r="W888" s="96"/>
      <c r="X888" s="96"/>
      <c r="Y888" s="96"/>
      <c r="Z888" s="96"/>
    </row>
    <row r="889" spans="1:26" ht="15.75" customHeight="1" x14ac:dyDescent="0.2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  <c r="W889" s="96"/>
      <c r="X889" s="96"/>
      <c r="Y889" s="96"/>
      <c r="Z889" s="96"/>
    </row>
    <row r="890" spans="1:26" ht="15.75" customHeight="1" x14ac:dyDescent="0.2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  <c r="W890" s="96"/>
      <c r="X890" s="96"/>
      <c r="Y890" s="96"/>
      <c r="Z890" s="96"/>
    </row>
    <row r="891" spans="1:26" ht="15.75" customHeight="1" x14ac:dyDescent="0.2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  <c r="W891" s="96"/>
      <c r="X891" s="96"/>
      <c r="Y891" s="96"/>
      <c r="Z891" s="96"/>
    </row>
    <row r="892" spans="1:26" ht="15.75" customHeight="1" x14ac:dyDescent="0.2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  <c r="W892" s="96"/>
      <c r="X892" s="96"/>
      <c r="Y892" s="96"/>
      <c r="Z892" s="96"/>
    </row>
    <row r="893" spans="1:26" ht="15.75" customHeight="1" x14ac:dyDescent="0.2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  <c r="W893" s="96"/>
      <c r="X893" s="96"/>
      <c r="Y893" s="96"/>
      <c r="Z893" s="96"/>
    </row>
    <row r="894" spans="1:26" ht="15.75" customHeight="1" x14ac:dyDescent="0.2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  <c r="W894" s="96"/>
      <c r="X894" s="96"/>
      <c r="Y894" s="96"/>
      <c r="Z894" s="96"/>
    </row>
    <row r="895" spans="1:26" ht="15.75" customHeight="1" x14ac:dyDescent="0.2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  <c r="W895" s="96"/>
      <c r="X895" s="96"/>
      <c r="Y895" s="96"/>
      <c r="Z895" s="96"/>
    </row>
    <row r="896" spans="1:26" ht="15.75" customHeight="1" x14ac:dyDescent="0.2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  <c r="W896" s="96"/>
      <c r="X896" s="96"/>
      <c r="Y896" s="96"/>
      <c r="Z896" s="96"/>
    </row>
    <row r="897" spans="1:26" ht="15.75" customHeight="1" x14ac:dyDescent="0.2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  <c r="W897" s="96"/>
      <c r="X897" s="96"/>
      <c r="Y897" s="96"/>
      <c r="Z897" s="96"/>
    </row>
    <row r="898" spans="1:26" ht="15.75" customHeight="1" x14ac:dyDescent="0.2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  <c r="W898" s="96"/>
      <c r="X898" s="96"/>
      <c r="Y898" s="96"/>
      <c r="Z898" s="96"/>
    </row>
    <row r="899" spans="1:26" ht="15.75" customHeight="1" x14ac:dyDescent="0.2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  <c r="W899" s="96"/>
      <c r="X899" s="96"/>
      <c r="Y899" s="96"/>
      <c r="Z899" s="96"/>
    </row>
    <row r="900" spans="1:26" ht="15.75" customHeight="1" x14ac:dyDescent="0.2">
      <c r="A900" s="96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  <c r="W900" s="96"/>
      <c r="X900" s="96"/>
      <c r="Y900" s="96"/>
      <c r="Z900" s="96"/>
    </row>
    <row r="901" spans="1:26" ht="15.75" customHeight="1" x14ac:dyDescent="0.2">
      <c r="A901" s="96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  <c r="W901" s="96"/>
      <c r="X901" s="96"/>
      <c r="Y901" s="96"/>
      <c r="Z901" s="96"/>
    </row>
    <row r="902" spans="1:26" ht="15.75" customHeight="1" x14ac:dyDescent="0.2">
      <c r="A902" s="96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  <c r="W902" s="96"/>
      <c r="X902" s="96"/>
      <c r="Y902" s="96"/>
      <c r="Z902" s="96"/>
    </row>
    <row r="903" spans="1:26" ht="15.75" customHeight="1" x14ac:dyDescent="0.2">
      <c r="A903" s="96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  <c r="W903" s="96"/>
      <c r="X903" s="96"/>
      <c r="Y903" s="96"/>
      <c r="Z903" s="96"/>
    </row>
    <row r="904" spans="1:26" ht="15.75" customHeight="1" x14ac:dyDescent="0.2">
      <c r="A904" s="96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  <c r="W904" s="96"/>
      <c r="X904" s="96"/>
      <c r="Y904" s="96"/>
      <c r="Z904" s="96"/>
    </row>
    <row r="905" spans="1:26" ht="15.75" customHeight="1" x14ac:dyDescent="0.2">
      <c r="A905" s="96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  <c r="W905" s="96"/>
      <c r="X905" s="96"/>
      <c r="Y905" s="96"/>
      <c r="Z905" s="96"/>
    </row>
    <row r="906" spans="1:26" ht="15.75" customHeight="1" x14ac:dyDescent="0.2">
      <c r="A906" s="96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  <c r="W906" s="96"/>
      <c r="X906" s="96"/>
      <c r="Y906" s="96"/>
      <c r="Z906" s="96"/>
    </row>
    <row r="907" spans="1:26" ht="15.75" customHeight="1" x14ac:dyDescent="0.2">
      <c r="A907" s="96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  <c r="W907" s="96"/>
      <c r="X907" s="96"/>
      <c r="Y907" s="96"/>
      <c r="Z907" s="96"/>
    </row>
    <row r="908" spans="1:26" ht="15.75" customHeight="1" x14ac:dyDescent="0.2">
      <c r="A908" s="96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  <c r="W908" s="96"/>
      <c r="X908" s="96"/>
      <c r="Y908" s="96"/>
      <c r="Z908" s="96"/>
    </row>
    <row r="909" spans="1:26" ht="15.75" customHeight="1" x14ac:dyDescent="0.2">
      <c r="A909" s="96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  <c r="W909" s="96"/>
      <c r="X909" s="96"/>
      <c r="Y909" s="96"/>
      <c r="Z909" s="96"/>
    </row>
    <row r="910" spans="1:26" ht="15.75" customHeight="1" x14ac:dyDescent="0.2">
      <c r="A910" s="96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  <c r="W910" s="96"/>
      <c r="X910" s="96"/>
      <c r="Y910" s="96"/>
      <c r="Z910" s="96"/>
    </row>
    <row r="911" spans="1:26" ht="15.75" customHeight="1" x14ac:dyDescent="0.2">
      <c r="A911" s="96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  <c r="W911" s="96"/>
      <c r="X911" s="96"/>
      <c r="Y911" s="96"/>
      <c r="Z911" s="96"/>
    </row>
    <row r="912" spans="1:26" ht="15.75" customHeight="1" x14ac:dyDescent="0.2">
      <c r="A912" s="96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  <c r="W912" s="96"/>
      <c r="X912" s="96"/>
      <c r="Y912" s="96"/>
      <c r="Z912" s="96"/>
    </row>
    <row r="913" spans="1:26" ht="15.75" customHeight="1" x14ac:dyDescent="0.2">
      <c r="A913" s="96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  <c r="W913" s="96"/>
      <c r="X913" s="96"/>
      <c r="Y913" s="96"/>
      <c r="Z913" s="96"/>
    </row>
    <row r="914" spans="1:26" ht="15.75" customHeight="1" x14ac:dyDescent="0.2">
      <c r="A914" s="96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  <c r="W914" s="96"/>
      <c r="X914" s="96"/>
      <c r="Y914" s="96"/>
      <c r="Z914" s="96"/>
    </row>
    <row r="915" spans="1:26" ht="15.75" customHeight="1" x14ac:dyDescent="0.2">
      <c r="A915" s="96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  <c r="W915" s="96"/>
      <c r="X915" s="96"/>
      <c r="Y915" s="96"/>
      <c r="Z915" s="96"/>
    </row>
    <row r="916" spans="1:26" ht="15.75" customHeight="1" x14ac:dyDescent="0.2">
      <c r="A916" s="96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  <c r="W916" s="96"/>
      <c r="X916" s="96"/>
      <c r="Y916" s="96"/>
      <c r="Z916" s="96"/>
    </row>
    <row r="917" spans="1:26" ht="15.75" customHeight="1" x14ac:dyDescent="0.2">
      <c r="A917" s="96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  <c r="W917" s="96"/>
      <c r="X917" s="96"/>
      <c r="Y917" s="96"/>
      <c r="Z917" s="96"/>
    </row>
    <row r="918" spans="1:26" ht="15.75" customHeight="1" x14ac:dyDescent="0.2">
      <c r="A918" s="96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  <c r="W918" s="96"/>
      <c r="X918" s="96"/>
      <c r="Y918" s="96"/>
      <c r="Z918" s="96"/>
    </row>
    <row r="919" spans="1:26" ht="15.75" customHeight="1" x14ac:dyDescent="0.2">
      <c r="A919" s="96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  <c r="W919" s="96"/>
      <c r="X919" s="96"/>
      <c r="Y919" s="96"/>
      <c r="Z919" s="96"/>
    </row>
    <row r="920" spans="1:26" ht="15.75" customHeight="1" x14ac:dyDescent="0.2">
      <c r="A920" s="96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  <c r="W920" s="96"/>
      <c r="X920" s="96"/>
      <c r="Y920" s="96"/>
      <c r="Z920" s="96"/>
    </row>
    <row r="921" spans="1:26" ht="15.75" customHeight="1" x14ac:dyDescent="0.2">
      <c r="A921" s="96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  <c r="W921" s="96"/>
      <c r="X921" s="96"/>
      <c r="Y921" s="96"/>
      <c r="Z921" s="96"/>
    </row>
    <row r="922" spans="1:26" ht="15.75" customHeight="1" x14ac:dyDescent="0.2">
      <c r="A922" s="96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  <c r="W922" s="96"/>
      <c r="X922" s="96"/>
      <c r="Y922" s="96"/>
      <c r="Z922" s="96"/>
    </row>
    <row r="923" spans="1:26" ht="15.75" customHeight="1" x14ac:dyDescent="0.2">
      <c r="A923" s="96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  <c r="W923" s="96"/>
      <c r="X923" s="96"/>
      <c r="Y923" s="96"/>
      <c r="Z923" s="96"/>
    </row>
    <row r="924" spans="1:26" ht="15.75" customHeight="1" x14ac:dyDescent="0.2">
      <c r="A924" s="96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  <c r="W924" s="96"/>
      <c r="X924" s="96"/>
      <c r="Y924" s="96"/>
      <c r="Z924" s="96"/>
    </row>
    <row r="925" spans="1:26" ht="15.75" customHeight="1" x14ac:dyDescent="0.2">
      <c r="A925" s="96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  <c r="W925" s="96"/>
      <c r="X925" s="96"/>
      <c r="Y925" s="96"/>
      <c r="Z925" s="96"/>
    </row>
    <row r="926" spans="1:26" ht="15.75" customHeight="1" x14ac:dyDescent="0.2">
      <c r="A926" s="96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  <c r="W926" s="96"/>
      <c r="X926" s="96"/>
      <c r="Y926" s="96"/>
      <c r="Z926" s="96"/>
    </row>
    <row r="927" spans="1:26" ht="15.75" customHeight="1" x14ac:dyDescent="0.2">
      <c r="A927" s="96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  <c r="W927" s="96"/>
      <c r="X927" s="96"/>
      <c r="Y927" s="96"/>
      <c r="Z927" s="96"/>
    </row>
    <row r="928" spans="1:26" ht="15.75" customHeight="1" x14ac:dyDescent="0.2">
      <c r="A928" s="96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  <c r="W928" s="96"/>
      <c r="X928" s="96"/>
      <c r="Y928" s="96"/>
      <c r="Z928" s="96"/>
    </row>
    <row r="929" spans="1:26" ht="15.75" customHeight="1" x14ac:dyDescent="0.2">
      <c r="A929" s="96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  <c r="W929" s="96"/>
      <c r="X929" s="96"/>
      <c r="Y929" s="96"/>
      <c r="Z929" s="96"/>
    </row>
    <row r="930" spans="1:26" ht="15.75" customHeight="1" x14ac:dyDescent="0.2">
      <c r="A930" s="96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  <c r="W930" s="96"/>
      <c r="X930" s="96"/>
      <c r="Y930" s="96"/>
      <c r="Z930" s="96"/>
    </row>
    <row r="931" spans="1:26" ht="15.75" customHeight="1" x14ac:dyDescent="0.2">
      <c r="A931" s="96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  <c r="W931" s="96"/>
      <c r="X931" s="96"/>
      <c r="Y931" s="96"/>
      <c r="Z931" s="96"/>
    </row>
    <row r="932" spans="1:26" ht="15.75" customHeight="1" x14ac:dyDescent="0.2">
      <c r="A932" s="96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  <c r="W932" s="96"/>
      <c r="X932" s="96"/>
      <c r="Y932" s="96"/>
      <c r="Z932" s="96"/>
    </row>
    <row r="933" spans="1:26" ht="15.75" customHeight="1" x14ac:dyDescent="0.2">
      <c r="A933" s="96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  <c r="W933" s="96"/>
      <c r="X933" s="96"/>
      <c r="Y933" s="96"/>
      <c r="Z933" s="96"/>
    </row>
    <row r="934" spans="1:26" ht="15.75" customHeight="1" x14ac:dyDescent="0.2">
      <c r="A934" s="96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  <c r="W934" s="96"/>
      <c r="X934" s="96"/>
      <c r="Y934" s="96"/>
      <c r="Z934" s="96"/>
    </row>
    <row r="935" spans="1:26" ht="15.75" customHeight="1" x14ac:dyDescent="0.2">
      <c r="A935" s="96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  <c r="W935" s="96"/>
      <c r="X935" s="96"/>
      <c r="Y935" s="96"/>
      <c r="Z935" s="96"/>
    </row>
    <row r="936" spans="1:26" ht="15.75" customHeight="1" x14ac:dyDescent="0.2">
      <c r="A936" s="96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  <c r="W936" s="96"/>
      <c r="X936" s="96"/>
      <c r="Y936" s="96"/>
      <c r="Z936" s="96"/>
    </row>
    <row r="937" spans="1:26" ht="15.75" customHeight="1" x14ac:dyDescent="0.2">
      <c r="A937" s="96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  <c r="W937" s="96"/>
      <c r="X937" s="96"/>
      <c r="Y937" s="96"/>
      <c r="Z937" s="96"/>
    </row>
    <row r="938" spans="1:26" ht="15.75" customHeight="1" x14ac:dyDescent="0.2">
      <c r="A938" s="96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  <c r="W938" s="96"/>
      <c r="X938" s="96"/>
      <c r="Y938" s="96"/>
      <c r="Z938" s="96"/>
    </row>
    <row r="939" spans="1:26" ht="15.75" customHeight="1" x14ac:dyDescent="0.2">
      <c r="A939" s="96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  <c r="W939" s="96"/>
      <c r="X939" s="96"/>
      <c r="Y939" s="96"/>
      <c r="Z939" s="96"/>
    </row>
    <row r="940" spans="1:26" ht="15.75" customHeight="1" x14ac:dyDescent="0.2">
      <c r="A940" s="96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  <c r="W940" s="96"/>
      <c r="X940" s="96"/>
      <c r="Y940" s="96"/>
      <c r="Z940" s="96"/>
    </row>
    <row r="941" spans="1:26" ht="15.75" customHeight="1" x14ac:dyDescent="0.2">
      <c r="A941" s="96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  <c r="W941" s="96"/>
      <c r="X941" s="96"/>
      <c r="Y941" s="96"/>
      <c r="Z941" s="96"/>
    </row>
    <row r="942" spans="1:26" ht="15.75" customHeight="1" x14ac:dyDescent="0.2">
      <c r="A942" s="96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  <c r="W942" s="96"/>
      <c r="X942" s="96"/>
      <c r="Y942" s="96"/>
      <c r="Z942" s="96"/>
    </row>
    <row r="943" spans="1:26" ht="15.75" customHeight="1" x14ac:dyDescent="0.2">
      <c r="A943" s="96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  <c r="W943" s="96"/>
      <c r="X943" s="96"/>
      <c r="Y943" s="96"/>
      <c r="Z943" s="96"/>
    </row>
    <row r="944" spans="1:26" ht="15.75" customHeight="1" x14ac:dyDescent="0.2">
      <c r="A944" s="96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  <c r="W944" s="96"/>
      <c r="X944" s="96"/>
      <c r="Y944" s="96"/>
      <c r="Z944" s="96"/>
    </row>
    <row r="945" spans="1:26" ht="15.75" customHeight="1" x14ac:dyDescent="0.2">
      <c r="A945" s="96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  <c r="W945" s="96"/>
      <c r="X945" s="96"/>
      <c r="Y945" s="96"/>
      <c r="Z945" s="96"/>
    </row>
    <row r="946" spans="1:26" ht="15.75" customHeight="1" x14ac:dyDescent="0.2">
      <c r="A946" s="96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  <c r="W946" s="96"/>
      <c r="X946" s="96"/>
      <c r="Y946" s="96"/>
      <c r="Z946" s="96"/>
    </row>
    <row r="947" spans="1:26" ht="15.75" customHeight="1" x14ac:dyDescent="0.2">
      <c r="A947" s="96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  <c r="W947" s="96"/>
      <c r="X947" s="96"/>
      <c r="Y947" s="96"/>
      <c r="Z947" s="96"/>
    </row>
    <row r="948" spans="1:26" ht="15.75" customHeight="1" x14ac:dyDescent="0.2">
      <c r="A948" s="96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  <c r="W948" s="96"/>
      <c r="X948" s="96"/>
      <c r="Y948" s="96"/>
      <c r="Z948" s="96"/>
    </row>
    <row r="949" spans="1:26" ht="15.75" customHeight="1" x14ac:dyDescent="0.2">
      <c r="A949" s="96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  <c r="W949" s="96"/>
      <c r="X949" s="96"/>
      <c r="Y949" s="96"/>
      <c r="Z949" s="96"/>
    </row>
    <row r="950" spans="1:26" ht="15.75" customHeight="1" x14ac:dyDescent="0.2">
      <c r="A950" s="96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  <c r="W950" s="96"/>
      <c r="X950" s="96"/>
      <c r="Y950" s="96"/>
      <c r="Z950" s="96"/>
    </row>
    <row r="951" spans="1:26" ht="15.75" customHeight="1" x14ac:dyDescent="0.2">
      <c r="A951" s="96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  <c r="W951" s="96"/>
      <c r="X951" s="96"/>
      <c r="Y951" s="96"/>
      <c r="Z951" s="96"/>
    </row>
    <row r="952" spans="1:26" ht="15.75" customHeight="1" x14ac:dyDescent="0.2">
      <c r="A952" s="96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  <c r="W952" s="96"/>
      <c r="X952" s="96"/>
      <c r="Y952" s="96"/>
      <c r="Z952" s="96"/>
    </row>
    <row r="953" spans="1:26" ht="15.75" customHeight="1" x14ac:dyDescent="0.2">
      <c r="A953" s="96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  <c r="W953" s="96"/>
      <c r="X953" s="96"/>
      <c r="Y953" s="96"/>
      <c r="Z953" s="96"/>
    </row>
    <row r="954" spans="1:26" ht="15.75" customHeight="1" x14ac:dyDescent="0.2">
      <c r="A954" s="96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  <c r="W954" s="96"/>
      <c r="X954" s="96"/>
      <c r="Y954" s="96"/>
      <c r="Z954" s="96"/>
    </row>
    <row r="955" spans="1:26" ht="15.75" customHeight="1" x14ac:dyDescent="0.2">
      <c r="A955" s="96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  <c r="W955" s="96"/>
      <c r="X955" s="96"/>
      <c r="Y955" s="96"/>
      <c r="Z955" s="96"/>
    </row>
    <row r="956" spans="1:26" ht="15.75" customHeight="1" x14ac:dyDescent="0.2">
      <c r="A956" s="96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  <c r="W956" s="96"/>
      <c r="X956" s="96"/>
      <c r="Y956" s="96"/>
      <c r="Z956" s="96"/>
    </row>
    <row r="957" spans="1:26" ht="15.75" customHeight="1" x14ac:dyDescent="0.2">
      <c r="A957" s="96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  <c r="W957" s="96"/>
      <c r="X957" s="96"/>
      <c r="Y957" s="96"/>
      <c r="Z957" s="96"/>
    </row>
    <row r="958" spans="1:26" ht="15.75" customHeight="1" x14ac:dyDescent="0.2">
      <c r="A958" s="96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  <c r="W958" s="96"/>
      <c r="X958" s="96"/>
      <c r="Y958" s="96"/>
      <c r="Z958" s="96"/>
    </row>
    <row r="959" spans="1:26" ht="15.75" customHeight="1" x14ac:dyDescent="0.2">
      <c r="A959" s="96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  <c r="W959" s="96"/>
      <c r="X959" s="96"/>
      <c r="Y959" s="96"/>
      <c r="Z959" s="96"/>
    </row>
    <row r="960" spans="1:26" ht="15.75" customHeight="1" x14ac:dyDescent="0.2">
      <c r="A960" s="96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  <c r="W960" s="96"/>
      <c r="X960" s="96"/>
      <c r="Y960" s="96"/>
      <c r="Z960" s="96"/>
    </row>
    <row r="961" spans="1:26" ht="15.75" customHeight="1" x14ac:dyDescent="0.2">
      <c r="A961" s="96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  <c r="W961" s="96"/>
      <c r="X961" s="96"/>
      <c r="Y961" s="96"/>
      <c r="Z961" s="96"/>
    </row>
    <row r="962" spans="1:26" ht="15.75" customHeight="1" x14ac:dyDescent="0.2">
      <c r="A962" s="96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  <c r="W962" s="96"/>
      <c r="X962" s="96"/>
      <c r="Y962" s="96"/>
      <c r="Z962" s="96"/>
    </row>
    <row r="963" spans="1:26" ht="15.75" customHeight="1" x14ac:dyDescent="0.2">
      <c r="A963" s="96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  <c r="W963" s="96"/>
      <c r="X963" s="96"/>
      <c r="Y963" s="96"/>
      <c r="Z963" s="96"/>
    </row>
    <row r="964" spans="1:26" ht="15.75" customHeight="1" x14ac:dyDescent="0.2">
      <c r="A964" s="96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  <c r="W964" s="96"/>
      <c r="X964" s="96"/>
      <c r="Y964" s="96"/>
      <c r="Z964" s="96"/>
    </row>
    <row r="965" spans="1:26" ht="15.75" customHeight="1" x14ac:dyDescent="0.2">
      <c r="A965" s="96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  <c r="W965" s="96"/>
      <c r="X965" s="96"/>
      <c r="Y965" s="96"/>
      <c r="Z965" s="96"/>
    </row>
    <row r="966" spans="1:26" ht="15.75" customHeight="1" x14ac:dyDescent="0.2">
      <c r="A966" s="96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  <c r="W966" s="96"/>
      <c r="X966" s="96"/>
      <c r="Y966" s="96"/>
      <c r="Z966" s="96"/>
    </row>
    <row r="967" spans="1:26" ht="15.75" customHeight="1" x14ac:dyDescent="0.2">
      <c r="A967" s="96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  <c r="W967" s="96"/>
      <c r="X967" s="96"/>
      <c r="Y967" s="96"/>
      <c r="Z967" s="96"/>
    </row>
    <row r="968" spans="1:26" ht="15.75" customHeight="1" x14ac:dyDescent="0.2">
      <c r="A968" s="96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  <c r="W968" s="96"/>
      <c r="X968" s="96"/>
      <c r="Y968" s="96"/>
      <c r="Z968" s="96"/>
    </row>
    <row r="969" spans="1:26" ht="15.75" customHeight="1" x14ac:dyDescent="0.2">
      <c r="A969" s="96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  <c r="W969" s="96"/>
      <c r="X969" s="96"/>
      <c r="Y969" s="96"/>
      <c r="Z969" s="96"/>
    </row>
    <row r="970" spans="1:26" ht="15.75" customHeight="1" x14ac:dyDescent="0.2">
      <c r="A970" s="96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  <c r="W970" s="96"/>
      <c r="X970" s="96"/>
      <c r="Y970" s="96"/>
      <c r="Z970" s="96"/>
    </row>
    <row r="971" spans="1:26" ht="15.75" customHeight="1" x14ac:dyDescent="0.2">
      <c r="A971" s="96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  <c r="W971" s="96"/>
      <c r="X971" s="96"/>
      <c r="Y971" s="96"/>
      <c r="Z971" s="96"/>
    </row>
    <row r="972" spans="1:26" ht="15.75" customHeight="1" x14ac:dyDescent="0.2">
      <c r="A972" s="96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  <c r="W972" s="96"/>
      <c r="X972" s="96"/>
      <c r="Y972" s="96"/>
      <c r="Z972" s="96"/>
    </row>
    <row r="973" spans="1:26" ht="15.75" customHeight="1" x14ac:dyDescent="0.2">
      <c r="A973" s="96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  <c r="W973" s="96"/>
      <c r="X973" s="96"/>
      <c r="Y973" s="96"/>
      <c r="Z973" s="96"/>
    </row>
    <row r="974" spans="1:26" ht="15.75" customHeight="1" x14ac:dyDescent="0.2">
      <c r="A974" s="96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  <c r="W974" s="96"/>
      <c r="X974" s="96"/>
      <c r="Y974" s="96"/>
      <c r="Z974" s="96"/>
    </row>
    <row r="975" spans="1:26" ht="15.75" customHeight="1" x14ac:dyDescent="0.2">
      <c r="A975" s="96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  <c r="W975" s="96"/>
      <c r="X975" s="96"/>
      <c r="Y975" s="96"/>
      <c r="Z975" s="96"/>
    </row>
    <row r="976" spans="1:26" ht="15.75" customHeight="1" x14ac:dyDescent="0.2">
      <c r="A976" s="96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  <c r="W976" s="96"/>
      <c r="X976" s="96"/>
      <c r="Y976" s="96"/>
      <c r="Z976" s="96"/>
    </row>
    <row r="977" spans="1:26" ht="15.75" customHeight="1" x14ac:dyDescent="0.2">
      <c r="A977" s="96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  <c r="W977" s="96"/>
      <c r="X977" s="96"/>
      <c r="Y977" s="96"/>
      <c r="Z977" s="96"/>
    </row>
    <row r="978" spans="1:26" ht="15.75" customHeight="1" x14ac:dyDescent="0.2">
      <c r="A978" s="96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  <c r="W978" s="96"/>
      <c r="X978" s="96"/>
      <c r="Y978" s="96"/>
      <c r="Z978" s="96"/>
    </row>
    <row r="979" spans="1:26" ht="15.75" customHeight="1" x14ac:dyDescent="0.2">
      <c r="A979" s="96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  <c r="W979" s="96"/>
      <c r="X979" s="96"/>
      <c r="Y979" s="96"/>
      <c r="Z979" s="96"/>
    </row>
    <row r="980" spans="1:26" ht="15.75" customHeight="1" x14ac:dyDescent="0.2">
      <c r="A980" s="96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  <c r="W980" s="96"/>
      <c r="X980" s="96"/>
      <c r="Y980" s="96"/>
      <c r="Z980" s="96"/>
    </row>
    <row r="981" spans="1:26" ht="15.75" customHeight="1" x14ac:dyDescent="0.2">
      <c r="A981" s="96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</row>
    <row r="982" spans="1:26" ht="15.75" customHeight="1" x14ac:dyDescent="0.2">
      <c r="A982" s="96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</row>
    <row r="983" spans="1:26" ht="15.75" customHeight="1" x14ac:dyDescent="0.2">
      <c r="A983" s="96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  <c r="W983" s="96"/>
      <c r="X983" s="96"/>
      <c r="Y983" s="96"/>
      <c r="Z983" s="96"/>
    </row>
    <row r="984" spans="1:26" ht="15.75" customHeight="1" x14ac:dyDescent="0.2">
      <c r="A984" s="96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  <c r="W984" s="96"/>
      <c r="X984" s="96"/>
      <c r="Y984" s="96"/>
      <c r="Z984" s="96"/>
    </row>
    <row r="985" spans="1:26" ht="15.75" customHeight="1" x14ac:dyDescent="0.2">
      <c r="A985" s="96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  <c r="W985" s="96"/>
      <c r="X985" s="96"/>
      <c r="Y985" s="96"/>
      <c r="Z985" s="96"/>
    </row>
    <row r="986" spans="1:26" ht="15.75" customHeight="1" x14ac:dyDescent="0.2">
      <c r="A986" s="96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  <c r="W986" s="96"/>
      <c r="X986" s="96"/>
      <c r="Y986" s="96"/>
      <c r="Z986" s="96"/>
    </row>
    <row r="987" spans="1:26" ht="15.75" customHeight="1" x14ac:dyDescent="0.2">
      <c r="A987" s="96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  <c r="W987" s="96"/>
      <c r="X987" s="96"/>
      <c r="Y987" s="96"/>
      <c r="Z987" s="96"/>
    </row>
    <row r="988" spans="1:26" ht="15.75" customHeight="1" x14ac:dyDescent="0.2">
      <c r="A988" s="96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  <c r="W988" s="96"/>
      <c r="X988" s="96"/>
      <c r="Y988" s="96"/>
      <c r="Z988" s="96"/>
    </row>
    <row r="989" spans="1:26" ht="15.75" customHeight="1" x14ac:dyDescent="0.2">
      <c r="A989" s="96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  <c r="W989" s="96"/>
      <c r="X989" s="96"/>
      <c r="Y989" s="96"/>
      <c r="Z989" s="96"/>
    </row>
    <row r="990" spans="1:26" ht="15.75" customHeight="1" x14ac:dyDescent="0.2">
      <c r="A990" s="96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  <c r="W990" s="96"/>
      <c r="X990" s="96"/>
      <c r="Y990" s="96"/>
      <c r="Z990" s="96"/>
    </row>
    <row r="991" spans="1:26" ht="15.75" customHeight="1" x14ac:dyDescent="0.2">
      <c r="A991" s="96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  <c r="W991" s="96"/>
      <c r="X991" s="96"/>
      <c r="Y991" s="96"/>
      <c r="Z991" s="96"/>
    </row>
    <row r="992" spans="1:26" ht="15.75" customHeight="1" x14ac:dyDescent="0.2">
      <c r="A992" s="96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  <c r="W992" s="96"/>
      <c r="X992" s="96"/>
      <c r="Y992" s="96"/>
      <c r="Z992" s="96"/>
    </row>
    <row r="993" spans="1:26" ht="15.75" customHeight="1" x14ac:dyDescent="0.2">
      <c r="A993" s="96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  <c r="W993" s="96"/>
      <c r="X993" s="96"/>
      <c r="Y993" s="96"/>
      <c r="Z993" s="96"/>
    </row>
    <row r="994" spans="1:26" ht="15.75" customHeight="1" x14ac:dyDescent="0.2">
      <c r="A994" s="96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  <c r="W994" s="96"/>
      <c r="X994" s="96"/>
      <c r="Y994" s="96"/>
      <c r="Z994" s="96"/>
    </row>
    <row r="995" spans="1:26" ht="15.75" customHeight="1" x14ac:dyDescent="0.2">
      <c r="A995" s="96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  <c r="W995" s="96"/>
      <c r="X995" s="96"/>
      <c r="Y995" s="96"/>
      <c r="Z995" s="96"/>
    </row>
    <row r="996" spans="1:26" ht="15.75" customHeight="1" x14ac:dyDescent="0.2">
      <c r="A996" s="96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  <c r="W996" s="96"/>
      <c r="X996" s="96"/>
      <c r="Y996" s="96"/>
      <c r="Z996" s="96"/>
    </row>
    <row r="997" spans="1:26" ht="15.75" customHeight="1" x14ac:dyDescent="0.2">
      <c r="A997" s="96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  <c r="W997" s="96"/>
      <c r="X997" s="96"/>
      <c r="Y997" s="96"/>
      <c r="Z997" s="96"/>
    </row>
    <row r="998" spans="1:26" ht="15.75" customHeight="1" x14ac:dyDescent="0.2">
      <c r="A998" s="96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  <c r="W998" s="96"/>
      <c r="X998" s="96"/>
      <c r="Y998" s="96"/>
      <c r="Z998" s="96"/>
    </row>
    <row r="999" spans="1:26" ht="15.75" customHeight="1" x14ac:dyDescent="0.2">
      <c r="A999" s="96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  <c r="W999" s="96"/>
      <c r="X999" s="96"/>
      <c r="Y999" s="96"/>
      <c r="Z999" s="96"/>
    </row>
    <row r="1000" spans="1:26" ht="15.75" customHeight="1" x14ac:dyDescent="0.2">
      <c r="A1000" s="96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  <c r="W1000" s="96"/>
      <c r="X1000" s="96"/>
      <c r="Y1000" s="96"/>
      <c r="Z1000" s="96"/>
    </row>
  </sheetData>
  <hyperlinks>
    <hyperlink ref="C6" r:id="rId1" xr:uid="{00000000-0004-0000-0300-000000000000}"/>
    <hyperlink ref="C7" r:id="rId2" xr:uid="{00000000-0004-0000-0300-000001000000}"/>
    <hyperlink ref="C8" r:id="rId3" xr:uid="{00000000-0004-0000-0300-000002000000}"/>
    <hyperlink ref="C9" r:id="rId4" xr:uid="{00000000-0004-0000-0300-000003000000}"/>
    <hyperlink ref="C10" r:id="rId5" xr:uid="{00000000-0004-0000-0300-000004000000}"/>
    <hyperlink ref="C11" r:id="rId6" xr:uid="{00000000-0004-0000-0300-000005000000}"/>
    <hyperlink ref="C12" r:id="rId7" xr:uid="{00000000-0004-0000-0300-000006000000}"/>
    <hyperlink ref="D23" r:id="rId8" xr:uid="{00000000-0004-0000-0300-000007000000}"/>
  </hyperlinks>
  <pageMargins left="0.25" right="0.25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Multi Yr</vt:lpstr>
      <vt:lpstr>Payroll</vt:lpstr>
      <vt:lpstr>Travel</vt:lpstr>
      <vt:lpstr>Snap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 Hang</cp:lastModifiedBy>
  <dcterms:modified xsi:type="dcterms:W3CDTF">2026-04-20T21:27:14Z</dcterms:modified>
</cp:coreProperties>
</file>